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nthilpremraj/Downloads/"/>
    </mc:Choice>
  </mc:AlternateContent>
  <xr:revisionPtr revIDLastSave="0" documentId="13_ncr:1_{1EE8191F-52B5-D14F-9EAC-5618AF08D4CB}" xr6:coauthVersionLast="47" xr6:coauthVersionMax="47" xr10:uidLastSave="{00000000-0000-0000-0000-000000000000}"/>
  <workbookProtection workbookAlgorithmName="SHA-512" workbookHashValue="kK7dFf45rGNWpsbhT1jOhlFTnU3smK56chXPV520HjxYZ+4NDOQS9uD2OqzK/Spvy/pDV025upl+Hc2vGRguQg==" workbookSaltValue="/SNpYDtzpOMu/zzdQCKimA==" workbookSpinCount="100000" lockStructure="1"/>
  <bookViews>
    <workbookView xWindow="5580" yWindow="2300" windowWidth="32820" windowHeight="16320" activeTab="1" xr2:uid="{6393DFE1-08DA-7E40-AA5B-4A7B48AE5F8C}"/>
  </bookViews>
  <sheets>
    <sheet name="Intro" sheetId="8" r:id="rId1"/>
    <sheet name="Master Forecast File" sheetId="1" r:id="rId2"/>
    <sheet name="3 Month Rolling Average" sheetId="2" r:id="rId3"/>
    <sheet name="10% Growth" sheetId="3" r:id="rId4"/>
    <sheet name="Last Value" sheetId="4" r:id="rId5"/>
    <sheet name="20% Growth" sheetId="5" r:id="rId6"/>
    <sheet name="Last Value + 10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6" l="1"/>
  <c r="K26" i="1"/>
  <c r="P2" i="1"/>
  <c r="O2" i="1"/>
  <c r="N2" i="1"/>
  <c r="M2" i="1"/>
  <c r="L2" i="1"/>
  <c r="K2" i="1"/>
  <c r="J2" i="1"/>
  <c r="I2" i="1"/>
  <c r="H2" i="1"/>
  <c r="G2" i="1"/>
  <c r="F2" i="1"/>
  <c r="E2" i="1"/>
  <c r="N2" i="6"/>
  <c r="M2" i="6"/>
  <c r="L2" i="6"/>
  <c r="K2" i="6"/>
  <c r="J2" i="6"/>
  <c r="I2" i="6"/>
  <c r="H2" i="6"/>
  <c r="G2" i="6"/>
  <c r="F2" i="6"/>
  <c r="E2" i="6"/>
  <c r="D2" i="6"/>
  <c r="C2" i="6"/>
  <c r="I4" i="5"/>
  <c r="J4" i="5" s="1"/>
  <c r="K4" i="5" s="1"/>
  <c r="L4" i="5" s="1"/>
  <c r="M4" i="5" s="1"/>
  <c r="N4" i="5" s="1"/>
  <c r="I5" i="5"/>
  <c r="J5" i="5" s="1"/>
  <c r="K5" i="5" s="1"/>
  <c r="L5" i="5" s="1"/>
  <c r="M5" i="5" s="1"/>
  <c r="N5" i="5" s="1"/>
  <c r="J3" i="5"/>
  <c r="K3" i="5" s="1"/>
  <c r="L3" i="5" s="1"/>
  <c r="M3" i="5" s="1"/>
  <c r="N3" i="5" s="1"/>
  <c r="I4" i="3"/>
  <c r="J4" i="3" s="1"/>
  <c r="K4" i="3" s="1"/>
  <c r="L4" i="3" s="1"/>
  <c r="M4" i="3" s="1"/>
  <c r="N4" i="3" s="1"/>
  <c r="I5" i="3"/>
  <c r="J5" i="3"/>
  <c r="K5" i="3" s="1"/>
  <c r="L5" i="3" s="1"/>
  <c r="M5" i="3" s="1"/>
  <c r="N5" i="3" s="1"/>
  <c r="J3" i="3"/>
  <c r="K3" i="3" s="1"/>
  <c r="L3" i="3" s="1"/>
  <c r="M3" i="3" s="1"/>
  <c r="N3" i="3" s="1"/>
  <c r="I3" i="3"/>
  <c r="I3" i="5"/>
  <c r="N2" i="5"/>
  <c r="M2" i="5"/>
  <c r="L2" i="5"/>
  <c r="K2" i="5"/>
  <c r="J2" i="5"/>
  <c r="I2" i="5"/>
  <c r="H2" i="5"/>
  <c r="G2" i="5"/>
  <c r="F2" i="5"/>
  <c r="E2" i="5"/>
  <c r="D2" i="5"/>
  <c r="C2" i="5"/>
  <c r="I4" i="4"/>
  <c r="J4" i="4" s="1"/>
  <c r="K4" i="4" s="1"/>
  <c r="L4" i="4" s="1"/>
  <c r="M4" i="4" s="1"/>
  <c r="N4" i="4" s="1"/>
  <c r="I5" i="4"/>
  <c r="J5" i="4" s="1"/>
  <c r="K5" i="4" s="1"/>
  <c r="L5" i="4" s="1"/>
  <c r="M5" i="4" s="1"/>
  <c r="N5" i="4" s="1"/>
  <c r="J3" i="4"/>
  <c r="K3" i="4" s="1"/>
  <c r="L3" i="4" s="1"/>
  <c r="M3" i="4" s="1"/>
  <c r="N3" i="4" s="1"/>
  <c r="I3" i="4"/>
  <c r="N2" i="4"/>
  <c r="M2" i="4"/>
  <c r="L2" i="4"/>
  <c r="K2" i="4"/>
  <c r="J2" i="4"/>
  <c r="I2" i="4"/>
  <c r="H2" i="4"/>
  <c r="G2" i="4"/>
  <c r="F2" i="4"/>
  <c r="E2" i="4"/>
  <c r="D2" i="4"/>
  <c r="C2" i="4"/>
  <c r="N2" i="3"/>
  <c r="M2" i="3"/>
  <c r="L2" i="3"/>
  <c r="K2" i="3"/>
  <c r="J2" i="3"/>
  <c r="I2" i="3"/>
  <c r="H2" i="3"/>
  <c r="G2" i="3"/>
  <c r="F2" i="3"/>
  <c r="E2" i="3"/>
  <c r="D2" i="3"/>
  <c r="C2" i="3"/>
  <c r="I4" i="2"/>
  <c r="J4" i="2" s="1"/>
  <c r="I5" i="2"/>
  <c r="J3" i="2"/>
  <c r="K3" i="2"/>
  <c r="L3" i="2" s="1"/>
  <c r="I3" i="2"/>
  <c r="N2" i="2"/>
  <c r="M2" i="2"/>
  <c r="L2" i="2"/>
  <c r="K2" i="2"/>
  <c r="J2" i="2"/>
  <c r="I2" i="2"/>
  <c r="C2" i="2"/>
  <c r="D2" i="2"/>
  <c r="E2" i="2"/>
  <c r="F2" i="2"/>
  <c r="G2" i="2"/>
  <c r="H2" i="2"/>
  <c r="E7" i="6"/>
  <c r="F7" i="6" s="1"/>
  <c r="E9" i="6"/>
  <c r="F9" i="6" s="1"/>
  <c r="E10" i="6"/>
  <c r="G22" i="1" s="1"/>
  <c r="D4" i="6"/>
  <c r="F16" i="1" s="1"/>
  <c r="D5" i="6"/>
  <c r="E5" i="6" s="1"/>
  <c r="G17" i="1" s="1"/>
  <c r="D6" i="6"/>
  <c r="E6" i="6" s="1"/>
  <c r="D7" i="6"/>
  <c r="F19" i="1" s="1"/>
  <c r="D8" i="6"/>
  <c r="E8" i="6" s="1"/>
  <c r="D9" i="6"/>
  <c r="F21" i="1" s="1"/>
  <c r="F29" i="1" s="1"/>
  <c r="D10" i="6"/>
  <c r="F22" i="1" s="1"/>
  <c r="D3" i="6"/>
  <c r="E3" i="6" s="1"/>
  <c r="E5" i="5"/>
  <c r="G14" i="1" s="1"/>
  <c r="F5" i="5"/>
  <c r="G5" i="5" s="1"/>
  <c r="H5" i="5" s="1"/>
  <c r="D4" i="5"/>
  <c r="E4" i="5" s="1"/>
  <c r="D5" i="5"/>
  <c r="D3" i="5"/>
  <c r="E3" i="5" s="1"/>
  <c r="E4" i="4"/>
  <c r="F4" i="4" s="1"/>
  <c r="D4" i="4"/>
  <c r="D5" i="4"/>
  <c r="E5" i="4" s="1"/>
  <c r="D3" i="4"/>
  <c r="E3" i="4" s="1"/>
  <c r="E5" i="3"/>
  <c r="F5" i="3" s="1"/>
  <c r="E4" i="3"/>
  <c r="F4" i="3" s="1"/>
  <c r="E3" i="3"/>
  <c r="F3" i="3" s="1"/>
  <c r="D5" i="3"/>
  <c r="D4" i="3"/>
  <c r="F7" i="1" s="1"/>
  <c r="D3" i="3"/>
  <c r="D5" i="2"/>
  <c r="E5" i="2" s="1"/>
  <c r="D4" i="2"/>
  <c r="E4" i="2" s="1"/>
  <c r="D3" i="2"/>
  <c r="E3" i="2" s="1"/>
  <c r="E15" i="1"/>
  <c r="E16" i="1"/>
  <c r="E17" i="1"/>
  <c r="E18" i="1"/>
  <c r="F18" i="1"/>
  <c r="E19" i="1"/>
  <c r="E20" i="1"/>
  <c r="F20" i="1"/>
  <c r="E21" i="1"/>
  <c r="E22" i="1"/>
  <c r="E13" i="1"/>
  <c r="F13" i="1"/>
  <c r="E14" i="1"/>
  <c r="F14" i="1"/>
  <c r="F12" i="1"/>
  <c r="E12" i="1"/>
  <c r="E10" i="1"/>
  <c r="F10" i="1"/>
  <c r="G10" i="1"/>
  <c r="E11" i="1"/>
  <c r="F11" i="1"/>
  <c r="F9" i="1"/>
  <c r="E9" i="1"/>
  <c r="E7" i="1"/>
  <c r="E8" i="1"/>
  <c r="F8" i="1"/>
  <c r="G8" i="1"/>
  <c r="F6" i="1"/>
  <c r="F27" i="1" s="1"/>
  <c r="E6" i="1"/>
  <c r="E27" i="1" s="1"/>
  <c r="E4" i="1"/>
  <c r="E5" i="1"/>
  <c r="E3" i="1"/>
  <c r="E29" i="1" l="1"/>
  <c r="F3" i="6"/>
  <c r="G15" i="1"/>
  <c r="F8" i="6"/>
  <c r="G20" i="1"/>
  <c r="F6" i="6"/>
  <c r="G18" i="1"/>
  <c r="G19" i="1"/>
  <c r="E4" i="6"/>
  <c r="F17" i="1"/>
  <c r="F15" i="1"/>
  <c r="F3" i="5"/>
  <c r="G12" i="1"/>
  <c r="G13" i="1"/>
  <c r="F4" i="5"/>
  <c r="H14" i="1"/>
  <c r="F28" i="1"/>
  <c r="E28" i="1"/>
  <c r="F5" i="4"/>
  <c r="G11" i="1"/>
  <c r="G4" i="4"/>
  <c r="H10" i="1"/>
  <c r="F3" i="4"/>
  <c r="G3" i="4" s="1"/>
  <c r="G9" i="1"/>
  <c r="G7" i="1"/>
  <c r="G6" i="1"/>
  <c r="J5" i="2"/>
  <c r="K4" i="2"/>
  <c r="M3" i="2"/>
  <c r="N3" i="2" s="1"/>
  <c r="F5" i="1"/>
  <c r="F5" i="2"/>
  <c r="G5" i="1"/>
  <c r="E26" i="1"/>
  <c r="F4" i="2"/>
  <c r="H4" i="1" s="1"/>
  <c r="G4" i="1"/>
  <c r="F4" i="1"/>
  <c r="F3" i="2"/>
  <c r="H3" i="1" s="1"/>
  <c r="H26" i="1" s="1"/>
  <c r="G3" i="1"/>
  <c r="F3" i="1"/>
  <c r="G6" i="6"/>
  <c r="H18" i="1"/>
  <c r="H21" i="1"/>
  <c r="G9" i="6"/>
  <c r="H19" i="1"/>
  <c r="G7" i="6"/>
  <c r="G3" i="6"/>
  <c r="H15" i="1"/>
  <c r="G21" i="1"/>
  <c r="G29" i="1" s="1"/>
  <c r="F10" i="6"/>
  <c r="F5" i="6"/>
  <c r="J14" i="1"/>
  <c r="H12" i="1"/>
  <c r="G3" i="5"/>
  <c r="I14" i="1"/>
  <c r="H4" i="4"/>
  <c r="I10" i="1"/>
  <c r="H9" i="1"/>
  <c r="H8" i="1"/>
  <c r="G5" i="3"/>
  <c r="G4" i="3"/>
  <c r="H7" i="1"/>
  <c r="G3" i="3"/>
  <c r="H6" i="1"/>
  <c r="H27" i="1" s="1"/>
  <c r="H5" i="1"/>
  <c r="G5" i="2"/>
  <c r="G27" i="1" l="1"/>
  <c r="G8" i="6"/>
  <c r="H20" i="1"/>
  <c r="G16" i="1"/>
  <c r="G28" i="1" s="1"/>
  <c r="F4" i="6"/>
  <c r="E30" i="1"/>
  <c r="H13" i="1"/>
  <c r="G4" i="5"/>
  <c r="G5" i="4"/>
  <c r="H11" i="1"/>
  <c r="L4" i="2"/>
  <c r="M4" i="2" s="1"/>
  <c r="K5" i="2"/>
  <c r="G4" i="2"/>
  <c r="F26" i="1"/>
  <c r="F30" i="1" s="1"/>
  <c r="G3" i="2"/>
  <c r="G26" i="1"/>
  <c r="H17" i="1"/>
  <c r="G5" i="6"/>
  <c r="G10" i="6"/>
  <c r="H22" i="1"/>
  <c r="H29" i="1" s="1"/>
  <c r="I19" i="1"/>
  <c r="H7" i="6"/>
  <c r="I21" i="1"/>
  <c r="H9" i="6"/>
  <c r="H3" i="6"/>
  <c r="I15" i="1"/>
  <c r="H6" i="6"/>
  <c r="I18" i="1"/>
  <c r="I12" i="1"/>
  <c r="H3" i="5"/>
  <c r="K14" i="1"/>
  <c r="I9" i="1"/>
  <c r="H3" i="4"/>
  <c r="J10" i="1"/>
  <c r="H5" i="3"/>
  <c r="I8" i="1"/>
  <c r="I7" i="1"/>
  <c r="H4" i="3"/>
  <c r="I6" i="1"/>
  <c r="I27" i="1" s="1"/>
  <c r="H3" i="3"/>
  <c r="I5" i="1"/>
  <c r="H5" i="2"/>
  <c r="I4" i="1"/>
  <c r="H4" i="2"/>
  <c r="I3" i="1"/>
  <c r="H3" i="2"/>
  <c r="H16" i="1" l="1"/>
  <c r="H28" i="1" s="1"/>
  <c r="H30" i="1" s="1"/>
  <c r="G4" i="6"/>
  <c r="H8" i="6"/>
  <c r="I20" i="1"/>
  <c r="G30" i="1"/>
  <c r="I13" i="1"/>
  <c r="H4" i="5"/>
  <c r="I11" i="1"/>
  <c r="H5" i="4"/>
  <c r="L5" i="2"/>
  <c r="M5" i="2" s="1"/>
  <c r="N4" i="2"/>
  <c r="I26" i="1"/>
  <c r="J15" i="1"/>
  <c r="I9" i="6"/>
  <c r="J21" i="1"/>
  <c r="I17" i="1"/>
  <c r="H5" i="6"/>
  <c r="J19" i="1"/>
  <c r="I7" i="6"/>
  <c r="J18" i="1"/>
  <c r="I6" i="6"/>
  <c r="H10" i="6"/>
  <c r="I22" i="1"/>
  <c r="I29" i="1" s="1"/>
  <c r="L14" i="1"/>
  <c r="J12" i="1"/>
  <c r="J9" i="1"/>
  <c r="K10" i="1"/>
  <c r="J8" i="1"/>
  <c r="J7" i="1"/>
  <c r="J6" i="1"/>
  <c r="J27" i="1" s="1"/>
  <c r="J5" i="1"/>
  <c r="J4" i="1"/>
  <c r="J3" i="1"/>
  <c r="J26" i="1" l="1"/>
  <c r="J20" i="1"/>
  <c r="I8" i="6"/>
  <c r="H4" i="6"/>
  <c r="I16" i="1"/>
  <c r="I28" i="1" s="1"/>
  <c r="I30" i="1" s="1"/>
  <c r="J13" i="1"/>
  <c r="J11" i="1"/>
  <c r="N5" i="2"/>
  <c r="K15" i="1"/>
  <c r="J3" i="6"/>
  <c r="I10" i="6"/>
  <c r="J22" i="1"/>
  <c r="J29" i="1" s="1"/>
  <c r="K18" i="1"/>
  <c r="J6" i="6"/>
  <c r="I5" i="6"/>
  <c r="J17" i="1"/>
  <c r="K21" i="1"/>
  <c r="J9" i="6"/>
  <c r="K19" i="1"/>
  <c r="J7" i="6"/>
  <c r="M14" i="1"/>
  <c r="K12" i="1"/>
  <c r="L10" i="1"/>
  <c r="K9" i="1"/>
  <c r="K8" i="1"/>
  <c r="K7" i="1"/>
  <c r="K6" i="1"/>
  <c r="K5" i="1"/>
  <c r="K4" i="1"/>
  <c r="K3" i="1"/>
  <c r="J16" i="1" l="1"/>
  <c r="J28" i="1" s="1"/>
  <c r="J30" i="1" s="1"/>
  <c r="I4" i="6"/>
  <c r="K20" i="1"/>
  <c r="J8" i="6"/>
  <c r="K29" i="1"/>
  <c r="K13" i="1"/>
  <c r="K11" i="1"/>
  <c r="K27" i="1"/>
  <c r="K9" i="6"/>
  <c r="L21" i="1"/>
  <c r="L18" i="1"/>
  <c r="K6" i="6"/>
  <c r="J10" i="6"/>
  <c r="K22" i="1"/>
  <c r="L15" i="1"/>
  <c r="K3" i="6"/>
  <c r="L19" i="1"/>
  <c r="K7" i="6"/>
  <c r="J5" i="6"/>
  <c r="K17" i="1"/>
  <c r="L12" i="1"/>
  <c r="N14" i="1"/>
  <c r="M10" i="1"/>
  <c r="L9" i="1"/>
  <c r="L8" i="1"/>
  <c r="L7" i="1"/>
  <c r="L6" i="1"/>
  <c r="L5" i="1"/>
  <c r="L4" i="1"/>
  <c r="L3" i="1"/>
  <c r="L26" i="1" s="1"/>
  <c r="K8" i="6" l="1"/>
  <c r="L20" i="1"/>
  <c r="K16" i="1"/>
  <c r="K28" i="1" s="1"/>
  <c r="K30" i="1" s="1"/>
  <c r="J4" i="6"/>
  <c r="L13" i="1"/>
  <c r="L11" i="1"/>
  <c r="L27" i="1"/>
  <c r="M15" i="1"/>
  <c r="L3" i="6"/>
  <c r="K5" i="6"/>
  <c r="L17" i="1"/>
  <c r="K10" i="6"/>
  <c r="L22" i="1"/>
  <c r="L29" i="1" s="1"/>
  <c r="M19" i="1"/>
  <c r="L7" i="6"/>
  <c r="M18" i="1"/>
  <c r="L6" i="6"/>
  <c r="L9" i="6"/>
  <c r="M21" i="1"/>
  <c r="P14" i="1"/>
  <c r="O14" i="1"/>
  <c r="M12" i="1"/>
  <c r="M9" i="1"/>
  <c r="N10" i="1"/>
  <c r="M8" i="1"/>
  <c r="M7" i="1"/>
  <c r="M6" i="1"/>
  <c r="M5" i="1"/>
  <c r="M4" i="1"/>
  <c r="M3" i="1"/>
  <c r="K4" i="6" l="1"/>
  <c r="L16" i="1"/>
  <c r="L28" i="1" s="1"/>
  <c r="L30" i="1" s="1"/>
  <c r="M29" i="1"/>
  <c r="L8" i="6"/>
  <c r="M20" i="1"/>
  <c r="M27" i="1"/>
  <c r="M13" i="1"/>
  <c r="M11" i="1"/>
  <c r="M26" i="1"/>
  <c r="M9" i="6"/>
  <c r="N21" i="1"/>
  <c r="L5" i="6"/>
  <c r="M17" i="1"/>
  <c r="M6" i="6"/>
  <c r="N18" i="1"/>
  <c r="M7" i="6"/>
  <c r="N19" i="1"/>
  <c r="M3" i="6"/>
  <c r="N15" i="1"/>
  <c r="M22" i="1"/>
  <c r="L10" i="6"/>
  <c r="N12" i="1"/>
  <c r="P10" i="1"/>
  <c r="O10" i="1"/>
  <c r="N9" i="1"/>
  <c r="N8" i="1"/>
  <c r="N7" i="1"/>
  <c r="N6" i="1"/>
  <c r="N27" i="1" s="1"/>
  <c r="N5" i="1"/>
  <c r="N4" i="1"/>
  <c r="N3" i="1"/>
  <c r="N26" i="1" s="1"/>
  <c r="N20" i="1" l="1"/>
  <c r="M8" i="6"/>
  <c r="L4" i="6"/>
  <c r="M16" i="1"/>
  <c r="M28" i="1" s="1"/>
  <c r="M30" i="1" s="1"/>
  <c r="N13" i="1"/>
  <c r="N11" i="1"/>
  <c r="N22" i="1"/>
  <c r="N29" i="1" s="1"/>
  <c r="M10" i="6"/>
  <c r="O19" i="1"/>
  <c r="N7" i="6"/>
  <c r="P19" i="1" s="1"/>
  <c r="N17" i="1"/>
  <c r="M5" i="6"/>
  <c r="O18" i="1"/>
  <c r="N6" i="6"/>
  <c r="P18" i="1" s="1"/>
  <c r="N3" i="6"/>
  <c r="P15" i="1" s="1"/>
  <c r="O15" i="1"/>
  <c r="N9" i="6"/>
  <c r="P21" i="1" s="1"/>
  <c r="O21" i="1"/>
  <c r="O12" i="1"/>
  <c r="P12" i="1"/>
  <c r="P9" i="1"/>
  <c r="O9" i="1"/>
  <c r="P8" i="1"/>
  <c r="O8" i="1"/>
  <c r="P7" i="1"/>
  <c r="O7" i="1"/>
  <c r="P6" i="1"/>
  <c r="O6" i="1"/>
  <c r="O5" i="1"/>
  <c r="P5" i="1"/>
  <c r="P4" i="1"/>
  <c r="O4" i="1"/>
  <c r="O3" i="1"/>
  <c r="P3" i="1"/>
  <c r="M4" i="6" l="1"/>
  <c r="N16" i="1"/>
  <c r="N28" i="1" s="1"/>
  <c r="N30" i="1" s="1"/>
  <c r="O20" i="1"/>
  <c r="N8" i="6"/>
  <c r="P20" i="1" s="1"/>
  <c r="O27" i="1"/>
  <c r="P27" i="1"/>
  <c r="P13" i="1"/>
  <c r="O13" i="1"/>
  <c r="O11" i="1"/>
  <c r="P11" i="1"/>
  <c r="O26" i="1"/>
  <c r="P26" i="1"/>
  <c r="O22" i="1"/>
  <c r="O29" i="1" s="1"/>
  <c r="N10" i="6"/>
  <c r="P22" i="1" s="1"/>
  <c r="P29" i="1" s="1"/>
  <c r="O17" i="1"/>
  <c r="N5" i="6"/>
  <c r="P17" i="1" s="1"/>
  <c r="N4" i="6" l="1"/>
  <c r="P16" i="1" s="1"/>
  <c r="P28" i="1" s="1"/>
  <c r="P30" i="1" s="1"/>
  <c r="O16" i="1"/>
  <c r="O28" i="1" s="1"/>
  <c r="O30" i="1" s="1"/>
</calcChain>
</file>

<file path=xl/sharedStrings.xml><?xml version="1.0" encoding="utf-8"?>
<sst xmlns="http://schemas.openxmlformats.org/spreadsheetml/2006/main" count="121" uniqueCount="44">
  <si>
    <t>Account Code</t>
  </si>
  <si>
    <t>Account Name</t>
  </si>
  <si>
    <t>Department</t>
  </si>
  <si>
    <t>P&amp;L Line Item</t>
  </si>
  <si>
    <t>Product Sales Revenue</t>
  </si>
  <si>
    <t>Sales</t>
  </si>
  <si>
    <t>Revenue</t>
  </si>
  <si>
    <t>Service Revenue</t>
  </si>
  <si>
    <t>Other Income</t>
  </si>
  <si>
    <t>Cost of Goods Sold</t>
  </si>
  <si>
    <t>Operations</t>
  </si>
  <si>
    <t>Freight &amp; Shipping</t>
  </si>
  <si>
    <t>Packaging Supplies</t>
  </si>
  <si>
    <t>Salaries &amp; Wages</t>
  </si>
  <si>
    <t>HR</t>
  </si>
  <si>
    <t>Operating Expenses</t>
  </si>
  <si>
    <t>Payroll Taxes</t>
  </si>
  <si>
    <t>Employee Benefits</t>
  </si>
  <si>
    <t>Marketing &amp; Advertising</t>
  </si>
  <si>
    <t>Marketing</t>
  </si>
  <si>
    <t>Events &amp; Sponsorships</t>
  </si>
  <si>
    <t>Travel &amp; Entertainment</t>
  </si>
  <si>
    <t>Office Rent</t>
  </si>
  <si>
    <t>Admin/Finance</t>
  </si>
  <si>
    <t>Utilities</t>
  </si>
  <si>
    <t>Office Supplies</t>
  </si>
  <si>
    <t>Software Subscriptions</t>
  </si>
  <si>
    <t>Professional Fees</t>
  </si>
  <si>
    <t>Depreciation Expense</t>
  </si>
  <si>
    <t>Interest Expense</t>
  </si>
  <si>
    <t>Other Expenses</t>
  </si>
  <si>
    <t>Miscellaneous Expense</t>
  </si>
  <si>
    <t>P&amp;L</t>
  </si>
  <si>
    <t>Profit</t>
  </si>
  <si>
    <t>https://pivotxl.com/</t>
  </si>
  <si>
    <t xml:space="preserve">📬 Sign up for Free
</t>
  </si>
  <si>
    <t>💡 Next Step: Automate It with PivotXL
This template is a starting point. PivotXL takes these same steps and automates them across systems — connecting Excel to your accounting data, managing mappings, and refreshing your reports in seconds.</t>
  </si>
  <si>
    <t>Brought to you by PivotXL</t>
  </si>
  <si>
    <t>For More Details on this - check out the accompanying article</t>
  </si>
  <si>
    <t>Creating a Rolling Forecast In Excel</t>
  </si>
  <si>
    <t>Actuals</t>
  </si>
  <si>
    <t>Forecast</t>
  </si>
  <si>
    <t>https://pivotxl.com/rolling-forecast-in-excel/</t>
  </si>
  <si>
    <t>🎯 What This Template Teaches
This template is designed to teach you the basics of preparing a rolling forecast in Excel.
You’ll learn how to:
Link actuals and forecast assumptions by account
Apply growth logic to forecast future months
Roll forward forecasts as each month closes
Consolidate all accounts into a dynamic Profit &amp; Loss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</si>
</sst>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theme="1"/>
      <name val="Aptos Narrow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8"/>
      <color theme="10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</cellStyleXfs>
  <cellXfs count="29">
    <xf numFmtId="0" fontId="0" fillId="0" borderId="0" xfId="0"/>
    <xf numFmtId="0" fontId="19" fillId="0" borderId="0" xfId="0" applyFont="1"/>
    <xf numFmtId="0" fontId="20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1" fillId="0" borderId="0" xfId="43"/>
    <xf numFmtId="0" fontId="23" fillId="0" borderId="0" xfId="44" applyFont="1"/>
    <xf numFmtId="0" fontId="22" fillId="0" borderId="0" xfId="44"/>
    <xf numFmtId="0" fontId="0" fillId="0" borderId="0" xfId="0" applyAlignment="1">
      <alignment wrapText="1"/>
    </xf>
    <xf numFmtId="0" fontId="0" fillId="34" borderId="10" xfId="0" applyFill="1" applyBorder="1"/>
    <xf numFmtId="0" fontId="0" fillId="34" borderId="0" xfId="0" applyFill="1"/>
    <xf numFmtId="0" fontId="0" fillId="34" borderId="11" xfId="0" applyFill="1" applyBorder="1"/>
    <xf numFmtId="0" fontId="0" fillId="34" borderId="12" xfId="0" applyFill="1" applyBorder="1"/>
    <xf numFmtId="0" fontId="0" fillId="33" borderId="10" xfId="0" applyFill="1" applyBorder="1"/>
    <xf numFmtId="0" fontId="0" fillId="33" borderId="0" xfId="0" applyFill="1"/>
    <xf numFmtId="0" fontId="0" fillId="33" borderId="11" xfId="0" applyFill="1" applyBorder="1"/>
    <xf numFmtId="0" fontId="0" fillId="33" borderId="12" xfId="0" applyFill="1" applyBorder="1"/>
    <xf numFmtId="0" fontId="24" fillId="0" borderId="13" xfId="43" applyFont="1" applyBorder="1" applyAlignment="1">
      <alignment vertical="top" wrapText="1"/>
    </xf>
    <xf numFmtId="0" fontId="26" fillId="0" borderId="0" xfId="43" applyFont="1"/>
    <xf numFmtId="0" fontId="25" fillId="0" borderId="0" xfId="43" applyFont="1"/>
    <xf numFmtId="0" fontId="24" fillId="0" borderId="0" xfId="43" applyFont="1" applyAlignment="1">
      <alignment vertical="top" wrapText="1"/>
    </xf>
    <xf numFmtId="0" fontId="24" fillId="0" borderId="0" xfId="43" applyFont="1" applyAlignment="1">
      <alignment wrapText="1"/>
    </xf>
    <xf numFmtId="0" fontId="27" fillId="0" borderId="0" xfId="0" applyFont="1" applyAlignment="1">
      <alignment wrapText="1"/>
    </xf>
    <xf numFmtId="0" fontId="28" fillId="33" borderId="0" xfId="0" applyFont="1" applyFill="1" applyAlignment="1">
      <alignment horizontal="center" wrapText="1"/>
    </xf>
    <xf numFmtId="0" fontId="28" fillId="34" borderId="0" xfId="0" applyFont="1" applyFill="1" applyAlignment="1">
      <alignment horizontal="center" wrapText="1"/>
    </xf>
    <xf numFmtId="0" fontId="23" fillId="0" borderId="0" xfId="42" applyFont="1" applyAlignment="1">
      <alignment wrapText="1"/>
    </xf>
    <xf numFmtId="0" fontId="0" fillId="0" borderId="13" xfId="0" applyBorder="1" applyAlignment="1"/>
    <xf numFmtId="0" fontId="0" fillId="0" borderId="0" xfId="0" applyAlignment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Hyperlink 2" xfId="44" xr:uid="{476FC45E-35EE-394B-9755-F1E73457962C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96A8762A-E82B-9E4E-AE10-8A12888449C4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784600" cy="2545429"/>
    <xdr:pic>
      <xdr:nvPicPr>
        <xdr:cNvPr id="2" name="Picture 1">
          <a:extLst>
            <a:ext uri="{FF2B5EF4-FFF2-40B4-BE49-F238E27FC236}">
              <a16:creationId xmlns:a16="http://schemas.microsoft.com/office/drawing/2014/main" id="{A7241CCC-72DD-9143-A656-F86709B00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84600" cy="25454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pivotxl.com/" TargetMode="External"/><Relationship Id="rId1" Type="http://schemas.openxmlformats.org/officeDocument/2006/relationships/hyperlink" Target="https://pivotxl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pivotxl.com/rolling-forecast-in-exce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BB6C6-0361-E944-A0E3-0F9BE91E4B17}">
  <dimension ref="A6:L43"/>
  <sheetViews>
    <sheetView topLeftCell="A10" workbookViewId="0">
      <selection activeCell="O34" sqref="O34"/>
    </sheetView>
  </sheetViews>
  <sheetFormatPr baseColWidth="10" defaultRowHeight="15" x14ac:dyDescent="0.2"/>
  <cols>
    <col min="1" max="5" width="10.83203125" style="6"/>
    <col min="6" max="6" width="17" style="6" bestFit="1" customWidth="1"/>
    <col min="7" max="16384" width="10.83203125" style="6"/>
  </cols>
  <sheetData>
    <row r="6" spans="6:12" x14ac:dyDescent="0.2">
      <c r="F6" s="19" t="s">
        <v>39</v>
      </c>
      <c r="G6" s="19"/>
      <c r="H6" s="19"/>
      <c r="I6" s="19"/>
      <c r="J6" s="19"/>
      <c r="K6" s="19"/>
      <c r="L6" s="19"/>
    </row>
    <row r="7" spans="6:12" x14ac:dyDescent="0.2">
      <c r="F7" s="19"/>
      <c r="G7" s="19"/>
      <c r="H7" s="19"/>
      <c r="I7" s="19"/>
      <c r="J7" s="19"/>
      <c r="K7" s="19"/>
      <c r="L7" s="19"/>
    </row>
    <row r="8" spans="6:12" x14ac:dyDescent="0.2">
      <c r="F8" s="19"/>
      <c r="G8" s="19"/>
      <c r="H8" s="19"/>
      <c r="I8" s="19"/>
      <c r="J8" s="19"/>
      <c r="K8" s="19"/>
      <c r="L8" s="19"/>
    </row>
    <row r="10" spans="6:12" x14ac:dyDescent="0.2">
      <c r="F10" s="20" t="s">
        <v>37</v>
      </c>
      <c r="G10" s="20"/>
      <c r="H10" s="20"/>
      <c r="I10" s="20"/>
      <c r="J10" s="20"/>
      <c r="K10" s="20"/>
      <c r="L10" s="20"/>
    </row>
    <row r="11" spans="6:12" x14ac:dyDescent="0.2">
      <c r="F11" s="20"/>
      <c r="G11" s="20"/>
      <c r="H11" s="20"/>
      <c r="I11" s="20"/>
      <c r="J11" s="20"/>
      <c r="K11" s="20"/>
      <c r="L11" s="20"/>
    </row>
    <row r="13" spans="6:12" x14ac:dyDescent="0.2">
      <c r="F13" s="8" t="s">
        <v>34</v>
      </c>
    </row>
    <row r="18" spans="1:12" x14ac:dyDescent="0.2">
      <c r="A18" s="18" t="s">
        <v>43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1:12" x14ac:dyDescent="0.2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</row>
    <row r="20" spans="1:12" x14ac:dyDescent="0.2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2" x14ac:dyDescent="0.2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</row>
    <row r="22" spans="1:12" x14ac:dyDescent="0.2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2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x14ac:dyDescent="0.2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2" x14ac:dyDescent="0.2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2" x14ac:dyDescent="0.2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2" x14ac:dyDescent="0.2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2" x14ac:dyDescent="0.2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2" x14ac:dyDescent="0.2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2" x14ac:dyDescent="0.2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2" x14ac:dyDescent="0.2">
      <c r="A31" s="21" t="s">
        <v>36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</row>
    <row r="32" spans="1:12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x14ac:dyDescent="0.2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x14ac:dyDescent="0.2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x14ac:dyDescent="0.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</row>
    <row r="36" spans="1:12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</row>
    <row r="37" spans="1:12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</row>
    <row r="39" spans="1:12" x14ac:dyDescent="0.2">
      <c r="A39" s="22" t="s">
        <v>35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</row>
    <row r="40" spans="1:12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</row>
    <row r="41" spans="1:12" x14ac:dyDescent="0.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</row>
    <row r="42" spans="1:12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</row>
    <row r="43" spans="1:12" ht="24" x14ac:dyDescent="0.3">
      <c r="A43" s="7" t="s">
        <v>34</v>
      </c>
    </row>
  </sheetData>
  <mergeCells count="5">
    <mergeCell ref="F6:L8"/>
    <mergeCell ref="F10:L11"/>
    <mergeCell ref="A31:L37"/>
    <mergeCell ref="A39:L42"/>
    <mergeCell ref="A18:L30"/>
  </mergeCells>
  <hyperlinks>
    <hyperlink ref="F13" r:id="rId1" xr:uid="{29E4D459-1B34-3546-A188-42AC31C95846}"/>
    <hyperlink ref="A43" r:id="rId2" xr:uid="{0011EC16-4104-3240-ACCF-073F26824E2B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7AB09-76CD-AC4B-9EB9-EEE49AE9FF68}">
  <dimension ref="A1:P37"/>
  <sheetViews>
    <sheetView tabSelected="1" workbookViewId="0">
      <selection activeCell="T21" sqref="T21"/>
    </sheetView>
  </sheetViews>
  <sheetFormatPr baseColWidth="10" defaultRowHeight="16" x14ac:dyDescent="0.2"/>
  <cols>
    <col min="1" max="1" width="12.5" bestFit="1" customWidth="1"/>
    <col min="2" max="2" width="20" bestFit="1" customWidth="1"/>
    <col min="3" max="3" width="13.33203125" bestFit="1" customWidth="1"/>
    <col min="4" max="4" width="17.1640625" bestFit="1" customWidth="1"/>
  </cols>
  <sheetData>
    <row r="1" spans="1:16" x14ac:dyDescent="0.2">
      <c r="E1" s="24" t="s">
        <v>40</v>
      </c>
      <c r="F1" s="24"/>
      <c r="G1" s="24"/>
      <c r="H1" s="24"/>
      <c r="I1" s="24"/>
      <c r="J1" s="24"/>
      <c r="K1" s="25" t="s">
        <v>41</v>
      </c>
      <c r="L1" s="25"/>
      <c r="M1" s="25"/>
      <c r="N1" s="25"/>
      <c r="O1" s="25"/>
      <c r="P1" s="25"/>
    </row>
    <row r="2" spans="1:16" x14ac:dyDescent="0.2">
      <c r="A2" t="s">
        <v>0</v>
      </c>
      <c r="B2" t="s">
        <v>1</v>
      </c>
      <c r="C2" t="s">
        <v>2</v>
      </c>
      <c r="D2" t="s">
        <v>3</v>
      </c>
      <c r="E2" t="str">
        <f ca="1">TEXT(EDATE(TODAY(), -6), "mmm-yy")</f>
        <v>Feb-25</v>
      </c>
      <c r="F2" t="str">
        <f ca="1">TEXT(EDATE(TODAY(), -5), "mmm-yy")</f>
        <v>Mar-25</v>
      </c>
      <c r="G2" t="str">
        <f ca="1">TEXT(EDATE(TODAY(), -4), "mmm-yy")</f>
        <v>Apr-25</v>
      </c>
      <c r="H2" t="str">
        <f ca="1">TEXT(EDATE(TODAY(), -3), "mmm-yy")</f>
        <v>May-25</v>
      </c>
      <c r="I2" t="str">
        <f ca="1">TEXT(EDATE(TODAY(), -2), "mmm-yy")</f>
        <v>Jun-25</v>
      </c>
      <c r="J2" t="str">
        <f ca="1">TEXT(EDATE(TODAY(), -1), "mmm-yy")</f>
        <v>Jul-25</v>
      </c>
      <c r="K2" t="str">
        <f ca="1">TEXT(EDATE(TODAY(), 0), "mmm-yy")</f>
        <v>Aug-25</v>
      </c>
      <c r="L2" t="str">
        <f ca="1">TEXT(EDATE(TODAY(), 1), "mmm-yy")</f>
        <v>Sep-25</v>
      </c>
      <c r="M2" t="str">
        <f ca="1">TEXT(EDATE(TODAY(), 2), "mmm-yy")</f>
        <v>Oct-25</v>
      </c>
      <c r="N2" t="str">
        <f ca="1">TEXT(EDATE(TODAY(), 3), "mmm-yy")</f>
        <v>Nov-25</v>
      </c>
      <c r="O2" t="str">
        <f ca="1">TEXT(EDATE(TODAY(), 4), "mmm-yy")</f>
        <v>Dec-25</v>
      </c>
      <c r="P2" t="str">
        <f ca="1">TEXT(EDATE(TODAY(), 5), "mmm-yy")</f>
        <v>Jan-26</v>
      </c>
    </row>
    <row r="3" spans="1:16" x14ac:dyDescent="0.2">
      <c r="A3">
        <v>4000</v>
      </c>
      <c r="B3" t="s">
        <v>4</v>
      </c>
      <c r="C3" t="s">
        <v>5</v>
      </c>
      <c r="D3" t="s">
        <v>6</v>
      </c>
      <c r="E3">
        <f>'3 Month Rolling Average'!C3</f>
        <v>10000</v>
      </c>
      <c r="F3">
        <f>'3 Month Rolling Average'!D3</f>
        <v>10010</v>
      </c>
      <c r="G3">
        <f>'3 Month Rolling Average'!E3</f>
        <v>10020</v>
      </c>
      <c r="H3">
        <f>'3 Month Rolling Average'!F3</f>
        <v>10030</v>
      </c>
      <c r="I3">
        <f>'3 Month Rolling Average'!G3</f>
        <v>10040</v>
      </c>
      <c r="J3">
        <f>'3 Month Rolling Average'!H3</f>
        <v>10050</v>
      </c>
      <c r="K3">
        <f>'3 Month Rolling Average'!I3</f>
        <v>10040</v>
      </c>
      <c r="L3">
        <f>'3 Month Rolling Average'!J3</f>
        <v>10043.333333333334</v>
      </c>
      <c r="M3">
        <f>'3 Month Rolling Average'!K3</f>
        <v>10044.444444444445</v>
      </c>
      <c r="N3">
        <f>'3 Month Rolling Average'!L3</f>
        <v>10042.592592592593</v>
      </c>
      <c r="O3">
        <f>'3 Month Rolling Average'!M3</f>
        <v>10043.456790123457</v>
      </c>
      <c r="P3">
        <f>'3 Month Rolling Average'!N3</f>
        <v>10043.49794238683</v>
      </c>
    </row>
    <row r="4" spans="1:16" x14ac:dyDescent="0.2">
      <c r="A4">
        <v>4010</v>
      </c>
      <c r="B4" t="s">
        <v>7</v>
      </c>
      <c r="C4" t="s">
        <v>5</v>
      </c>
      <c r="D4" t="s">
        <v>6</v>
      </c>
      <c r="E4">
        <f>'3 Month Rolling Average'!C4</f>
        <v>20000</v>
      </c>
      <c r="F4">
        <f>'3 Month Rolling Average'!D4</f>
        <v>20010</v>
      </c>
      <c r="G4">
        <f>'3 Month Rolling Average'!E4</f>
        <v>20020</v>
      </c>
      <c r="H4">
        <f>'3 Month Rolling Average'!F4</f>
        <v>20030</v>
      </c>
      <c r="I4">
        <f>'3 Month Rolling Average'!G4</f>
        <v>20040</v>
      </c>
      <c r="J4">
        <f>'3 Month Rolling Average'!H4</f>
        <v>20050</v>
      </c>
      <c r="K4">
        <f>'3 Month Rolling Average'!I4</f>
        <v>20040</v>
      </c>
      <c r="L4">
        <f>'3 Month Rolling Average'!J4</f>
        <v>20043.333333333332</v>
      </c>
      <c r="M4">
        <f>'3 Month Rolling Average'!K4</f>
        <v>20044.444444444442</v>
      </c>
      <c r="N4">
        <f>'3 Month Rolling Average'!L4</f>
        <v>20042.592592592588</v>
      </c>
      <c r="O4">
        <f>'3 Month Rolling Average'!M4</f>
        <v>20043.456790123455</v>
      </c>
      <c r="P4">
        <f>'3 Month Rolling Average'!N4</f>
        <v>20043.497942386828</v>
      </c>
    </row>
    <row r="5" spans="1:16" x14ac:dyDescent="0.2">
      <c r="A5">
        <v>4020</v>
      </c>
      <c r="B5" t="s">
        <v>8</v>
      </c>
      <c r="C5" t="s">
        <v>5</v>
      </c>
      <c r="D5" t="s">
        <v>6</v>
      </c>
      <c r="E5">
        <f>'3 Month Rolling Average'!C5</f>
        <v>30000</v>
      </c>
      <c r="F5">
        <f>'3 Month Rolling Average'!D5</f>
        <v>30010</v>
      </c>
      <c r="G5">
        <f>'3 Month Rolling Average'!E5</f>
        <v>30020</v>
      </c>
      <c r="H5">
        <f>'3 Month Rolling Average'!F5</f>
        <v>30030</v>
      </c>
      <c r="I5">
        <f>'3 Month Rolling Average'!G5</f>
        <v>30040</v>
      </c>
      <c r="J5">
        <f>'3 Month Rolling Average'!H5</f>
        <v>30050</v>
      </c>
      <c r="K5">
        <f>'3 Month Rolling Average'!I5</f>
        <v>30040</v>
      </c>
      <c r="L5">
        <f>'3 Month Rolling Average'!J5</f>
        <v>30043.333333333332</v>
      </c>
      <c r="M5">
        <f>'3 Month Rolling Average'!K5</f>
        <v>30044.444444444442</v>
      </c>
      <c r="N5">
        <f>'3 Month Rolling Average'!L5</f>
        <v>30042.592592592588</v>
      </c>
      <c r="O5">
        <f>'3 Month Rolling Average'!M5</f>
        <v>30043.456790123455</v>
      </c>
      <c r="P5">
        <f>'3 Month Rolling Average'!N5</f>
        <v>30043.497942386824</v>
      </c>
    </row>
    <row r="6" spans="1:16" x14ac:dyDescent="0.2">
      <c r="A6">
        <v>5000</v>
      </c>
      <c r="B6" t="s">
        <v>9</v>
      </c>
      <c r="C6" t="s">
        <v>10</v>
      </c>
      <c r="D6" t="s">
        <v>9</v>
      </c>
      <c r="E6">
        <f>'10% Growth'!C3</f>
        <v>400</v>
      </c>
      <c r="F6">
        <f>'10% Growth'!D3</f>
        <v>410</v>
      </c>
      <c r="G6">
        <f>'10% Growth'!E3</f>
        <v>420</v>
      </c>
      <c r="H6">
        <f>'10% Growth'!F3</f>
        <v>430</v>
      </c>
      <c r="I6">
        <f>'10% Growth'!G3</f>
        <v>440</v>
      </c>
      <c r="J6">
        <f>'10% Growth'!H3</f>
        <v>450</v>
      </c>
      <c r="K6">
        <f>'10% Growth'!I3</f>
        <v>495.00000000000006</v>
      </c>
      <c r="L6">
        <f>'10% Growth'!J3</f>
        <v>544.50000000000011</v>
      </c>
      <c r="M6">
        <f>'10% Growth'!K3</f>
        <v>598.95000000000016</v>
      </c>
      <c r="N6">
        <f>'10% Growth'!L3</f>
        <v>658.84500000000025</v>
      </c>
      <c r="O6">
        <f>'10% Growth'!M3</f>
        <v>724.72950000000037</v>
      </c>
      <c r="P6">
        <f>'10% Growth'!N3</f>
        <v>797.20245000000045</v>
      </c>
    </row>
    <row r="7" spans="1:16" x14ac:dyDescent="0.2">
      <c r="A7">
        <v>5010</v>
      </c>
      <c r="B7" t="s">
        <v>11</v>
      </c>
      <c r="C7" t="s">
        <v>10</v>
      </c>
      <c r="D7" t="s">
        <v>9</v>
      </c>
      <c r="E7">
        <f>'10% Growth'!C4</f>
        <v>500</v>
      </c>
      <c r="F7">
        <f>'10% Growth'!D4</f>
        <v>510</v>
      </c>
      <c r="G7">
        <f>'10% Growth'!E4</f>
        <v>520</v>
      </c>
      <c r="H7">
        <f>'10% Growth'!F4</f>
        <v>530</v>
      </c>
      <c r="I7">
        <f>'10% Growth'!G4</f>
        <v>540</v>
      </c>
      <c r="J7">
        <f>'10% Growth'!H4</f>
        <v>550</v>
      </c>
      <c r="K7">
        <f>'10% Growth'!I4</f>
        <v>605</v>
      </c>
      <c r="L7">
        <f>'10% Growth'!J4</f>
        <v>665.5</v>
      </c>
      <c r="M7">
        <f>'10% Growth'!K4</f>
        <v>732.05000000000007</v>
      </c>
      <c r="N7">
        <f>'10% Growth'!L4</f>
        <v>805.25500000000011</v>
      </c>
      <c r="O7">
        <f>'10% Growth'!M4</f>
        <v>885.78050000000019</v>
      </c>
      <c r="P7">
        <f>'10% Growth'!N4</f>
        <v>974.35855000000026</v>
      </c>
    </row>
    <row r="8" spans="1:16" x14ac:dyDescent="0.2">
      <c r="A8">
        <v>5020</v>
      </c>
      <c r="B8" t="s">
        <v>12</v>
      </c>
      <c r="C8" t="s">
        <v>10</v>
      </c>
      <c r="D8" t="s">
        <v>9</v>
      </c>
      <c r="E8">
        <f>'10% Growth'!C5</f>
        <v>600</v>
      </c>
      <c r="F8">
        <f>'10% Growth'!D5</f>
        <v>610</v>
      </c>
      <c r="G8">
        <f>'10% Growth'!E5</f>
        <v>620</v>
      </c>
      <c r="H8">
        <f>'10% Growth'!F5</f>
        <v>630</v>
      </c>
      <c r="I8">
        <f>'10% Growth'!G5</f>
        <v>640</v>
      </c>
      <c r="J8">
        <f>'10% Growth'!H5</f>
        <v>650</v>
      </c>
      <c r="K8">
        <f>'10% Growth'!I5</f>
        <v>715.00000000000011</v>
      </c>
      <c r="L8">
        <f>'10% Growth'!J5</f>
        <v>786.50000000000023</v>
      </c>
      <c r="M8">
        <f>'10% Growth'!K5</f>
        <v>865.15000000000032</v>
      </c>
      <c r="N8">
        <f>'10% Growth'!L5</f>
        <v>951.66500000000042</v>
      </c>
      <c r="O8">
        <f>'10% Growth'!M5</f>
        <v>1046.8315000000005</v>
      </c>
      <c r="P8">
        <f>'10% Growth'!N5</f>
        <v>1151.5146500000005</v>
      </c>
    </row>
    <row r="9" spans="1:16" x14ac:dyDescent="0.2">
      <c r="A9">
        <v>6000</v>
      </c>
      <c r="B9" t="s">
        <v>13</v>
      </c>
      <c r="C9" t="s">
        <v>14</v>
      </c>
      <c r="D9" t="s">
        <v>15</v>
      </c>
      <c r="E9">
        <f>'Last Value'!C3</f>
        <v>700</v>
      </c>
      <c r="F9">
        <f>'Last Value'!D3</f>
        <v>710</v>
      </c>
      <c r="G9">
        <f>'Last Value'!E3</f>
        <v>720</v>
      </c>
      <c r="H9">
        <f>'Last Value'!F3</f>
        <v>730</v>
      </c>
      <c r="I9">
        <f>'Last Value'!G3</f>
        <v>740</v>
      </c>
      <c r="J9">
        <f>'Last Value'!H3</f>
        <v>750</v>
      </c>
      <c r="K9">
        <f>'Last Value'!I3</f>
        <v>750</v>
      </c>
      <c r="L9">
        <f>'Last Value'!J3</f>
        <v>750</v>
      </c>
      <c r="M9">
        <f>'Last Value'!K3</f>
        <v>750</v>
      </c>
      <c r="N9">
        <f>'Last Value'!L3</f>
        <v>750</v>
      </c>
      <c r="O9">
        <f>'Last Value'!M3</f>
        <v>750</v>
      </c>
      <c r="P9">
        <f>'Last Value'!N3</f>
        <v>750</v>
      </c>
    </row>
    <row r="10" spans="1:16" x14ac:dyDescent="0.2">
      <c r="A10">
        <v>6010</v>
      </c>
      <c r="B10" t="s">
        <v>16</v>
      </c>
      <c r="C10" t="s">
        <v>14</v>
      </c>
      <c r="D10" t="s">
        <v>15</v>
      </c>
      <c r="E10">
        <f>'Last Value'!C4</f>
        <v>800</v>
      </c>
      <c r="F10">
        <f>'Last Value'!D4</f>
        <v>810</v>
      </c>
      <c r="G10">
        <f>'Last Value'!E4</f>
        <v>820</v>
      </c>
      <c r="H10">
        <f>'Last Value'!F4</f>
        <v>830</v>
      </c>
      <c r="I10">
        <f>'Last Value'!G4</f>
        <v>840</v>
      </c>
      <c r="J10">
        <f>'Last Value'!H4</f>
        <v>850</v>
      </c>
      <c r="K10">
        <f>'Last Value'!I4</f>
        <v>850</v>
      </c>
      <c r="L10">
        <f>'Last Value'!J4</f>
        <v>850</v>
      </c>
      <c r="M10">
        <f>'Last Value'!K4</f>
        <v>850</v>
      </c>
      <c r="N10">
        <f>'Last Value'!L4</f>
        <v>850</v>
      </c>
      <c r="O10">
        <f>'Last Value'!M4</f>
        <v>850</v>
      </c>
      <c r="P10">
        <f>'Last Value'!N4</f>
        <v>850</v>
      </c>
    </row>
    <row r="11" spans="1:16" x14ac:dyDescent="0.2">
      <c r="A11">
        <v>6020</v>
      </c>
      <c r="B11" t="s">
        <v>17</v>
      </c>
      <c r="C11" t="s">
        <v>14</v>
      </c>
      <c r="D11" t="s">
        <v>15</v>
      </c>
      <c r="E11">
        <f>'Last Value'!C5</f>
        <v>900</v>
      </c>
      <c r="F11">
        <f>'Last Value'!D5</f>
        <v>910</v>
      </c>
      <c r="G11">
        <f>'Last Value'!E5</f>
        <v>920</v>
      </c>
      <c r="H11">
        <f>'Last Value'!F5</f>
        <v>930</v>
      </c>
      <c r="I11">
        <f>'Last Value'!G5</f>
        <v>940</v>
      </c>
      <c r="J11">
        <f>'Last Value'!H5</f>
        <v>950</v>
      </c>
      <c r="K11">
        <f>'Last Value'!I5</f>
        <v>950</v>
      </c>
      <c r="L11">
        <f>'Last Value'!J5</f>
        <v>950</v>
      </c>
      <c r="M11">
        <f>'Last Value'!K5</f>
        <v>950</v>
      </c>
      <c r="N11">
        <f>'Last Value'!L5</f>
        <v>950</v>
      </c>
      <c r="O11">
        <f>'Last Value'!M5</f>
        <v>950</v>
      </c>
      <c r="P11">
        <f>'Last Value'!N5</f>
        <v>950</v>
      </c>
    </row>
    <row r="12" spans="1:16" x14ac:dyDescent="0.2">
      <c r="A12">
        <v>7000</v>
      </c>
      <c r="B12" t="s">
        <v>18</v>
      </c>
      <c r="C12" t="s">
        <v>19</v>
      </c>
      <c r="D12" t="s">
        <v>15</v>
      </c>
      <c r="E12">
        <f>'20% Growth'!C3</f>
        <v>1000</v>
      </c>
      <c r="F12">
        <f>'20% Growth'!D3</f>
        <v>1010</v>
      </c>
      <c r="G12">
        <f>'20% Growth'!E3</f>
        <v>1020</v>
      </c>
      <c r="H12">
        <f>'20% Growth'!F3</f>
        <v>1030</v>
      </c>
      <c r="I12">
        <f>'20% Growth'!G3</f>
        <v>1040</v>
      </c>
      <c r="J12">
        <f>'20% Growth'!H3</f>
        <v>1050</v>
      </c>
      <c r="K12">
        <f>'20% Growth'!I3</f>
        <v>1260</v>
      </c>
      <c r="L12">
        <f>'20% Growth'!J3</f>
        <v>1512</v>
      </c>
      <c r="M12">
        <f>'20% Growth'!K3</f>
        <v>1814.3999999999999</v>
      </c>
      <c r="N12">
        <f>'20% Growth'!L3</f>
        <v>2177.2799999999997</v>
      </c>
      <c r="O12">
        <f>'20% Growth'!M3</f>
        <v>2612.7359999999994</v>
      </c>
      <c r="P12">
        <f>'20% Growth'!N3</f>
        <v>3135.2831999999994</v>
      </c>
    </row>
    <row r="13" spans="1:16" x14ac:dyDescent="0.2">
      <c r="A13">
        <v>7010</v>
      </c>
      <c r="B13" t="s">
        <v>20</v>
      </c>
      <c r="C13" t="s">
        <v>19</v>
      </c>
      <c r="D13" t="s">
        <v>15</v>
      </c>
      <c r="E13">
        <f>'20% Growth'!C4</f>
        <v>1100</v>
      </c>
      <c r="F13">
        <f>'20% Growth'!D4</f>
        <v>1110</v>
      </c>
      <c r="G13">
        <f>'20% Growth'!E4</f>
        <v>1120</v>
      </c>
      <c r="H13">
        <f>'20% Growth'!F4</f>
        <v>1130</v>
      </c>
      <c r="I13">
        <f>'20% Growth'!G4</f>
        <v>1140</v>
      </c>
      <c r="J13">
        <f>'20% Growth'!H4</f>
        <v>1150</v>
      </c>
      <c r="K13">
        <f>'20% Growth'!I4</f>
        <v>1380</v>
      </c>
      <c r="L13">
        <f>'20% Growth'!J4</f>
        <v>1656</v>
      </c>
      <c r="M13">
        <f>'20% Growth'!K4</f>
        <v>1987.1999999999998</v>
      </c>
      <c r="N13">
        <f>'20% Growth'!L4</f>
        <v>2384.64</v>
      </c>
      <c r="O13">
        <f>'20% Growth'!M4</f>
        <v>2861.5679999999998</v>
      </c>
      <c r="P13">
        <f>'20% Growth'!N4</f>
        <v>3433.8815999999997</v>
      </c>
    </row>
    <row r="14" spans="1:16" x14ac:dyDescent="0.2">
      <c r="A14">
        <v>7020</v>
      </c>
      <c r="B14" t="s">
        <v>21</v>
      </c>
      <c r="C14" t="s">
        <v>19</v>
      </c>
      <c r="D14" t="s">
        <v>15</v>
      </c>
      <c r="E14">
        <f>'20% Growth'!C5</f>
        <v>1200</v>
      </c>
      <c r="F14">
        <f>'20% Growth'!D5</f>
        <v>1210</v>
      </c>
      <c r="G14">
        <f>'20% Growth'!E5</f>
        <v>1220</v>
      </c>
      <c r="H14">
        <f>'20% Growth'!F5</f>
        <v>1230</v>
      </c>
      <c r="I14">
        <f>'20% Growth'!G5</f>
        <v>1240</v>
      </c>
      <c r="J14">
        <f>'20% Growth'!H5</f>
        <v>1250</v>
      </c>
      <c r="K14">
        <f>'20% Growth'!I5</f>
        <v>1500</v>
      </c>
      <c r="L14">
        <f>'20% Growth'!J5</f>
        <v>1800</v>
      </c>
      <c r="M14">
        <f>'20% Growth'!K5</f>
        <v>2160</v>
      </c>
      <c r="N14">
        <f>'20% Growth'!L5</f>
        <v>2592</v>
      </c>
      <c r="O14">
        <f>'20% Growth'!M5</f>
        <v>3110.4</v>
      </c>
      <c r="P14">
        <f>'20% Growth'!N5</f>
        <v>3732.48</v>
      </c>
    </row>
    <row r="15" spans="1:16" x14ac:dyDescent="0.2">
      <c r="A15">
        <v>8000</v>
      </c>
      <c r="B15" t="s">
        <v>22</v>
      </c>
      <c r="C15" t="s">
        <v>23</v>
      </c>
      <c r="D15" t="s">
        <v>15</v>
      </c>
      <c r="E15">
        <f>'Last Value + 10'!C3</f>
        <v>1300</v>
      </c>
      <c r="F15">
        <f>'Last Value + 10'!D3</f>
        <v>1310</v>
      </c>
      <c r="G15">
        <f>'Last Value + 10'!E3</f>
        <v>1320</v>
      </c>
      <c r="H15">
        <f>'Last Value + 10'!F3</f>
        <v>1330</v>
      </c>
      <c r="I15">
        <f>'Last Value + 10'!G3</f>
        <v>1340</v>
      </c>
      <c r="J15">
        <f>'Last Value + 10'!H3</f>
        <v>1350</v>
      </c>
      <c r="K15">
        <f>'Last Value + 10'!I3</f>
        <v>1360</v>
      </c>
      <c r="L15">
        <f>'Last Value + 10'!J3</f>
        <v>1370</v>
      </c>
      <c r="M15">
        <f>'Last Value + 10'!K3</f>
        <v>1380</v>
      </c>
      <c r="N15">
        <f>'Last Value + 10'!L3</f>
        <v>1390</v>
      </c>
      <c r="O15">
        <f>'Last Value + 10'!M3</f>
        <v>1400</v>
      </c>
      <c r="P15">
        <f>'Last Value + 10'!N3</f>
        <v>1410</v>
      </c>
    </row>
    <row r="16" spans="1:16" x14ac:dyDescent="0.2">
      <c r="A16">
        <v>8010</v>
      </c>
      <c r="B16" t="s">
        <v>24</v>
      </c>
      <c r="C16" t="s">
        <v>23</v>
      </c>
      <c r="D16" t="s">
        <v>15</v>
      </c>
      <c r="E16">
        <f>'Last Value + 10'!C4</f>
        <v>1400</v>
      </c>
      <c r="F16">
        <f>'Last Value + 10'!D4</f>
        <v>1410</v>
      </c>
      <c r="G16">
        <f>'Last Value + 10'!E4</f>
        <v>1420</v>
      </c>
      <c r="H16">
        <f>'Last Value + 10'!F4</f>
        <v>1430</v>
      </c>
      <c r="I16">
        <f>'Last Value + 10'!G4</f>
        <v>1440</v>
      </c>
      <c r="J16">
        <f>'Last Value + 10'!H4</f>
        <v>1450</v>
      </c>
      <c r="K16">
        <f>'Last Value + 10'!I4</f>
        <v>1460</v>
      </c>
      <c r="L16">
        <f>'Last Value + 10'!J4</f>
        <v>1470</v>
      </c>
      <c r="M16">
        <f>'Last Value + 10'!K4</f>
        <v>1480</v>
      </c>
      <c r="N16">
        <f>'Last Value + 10'!L4</f>
        <v>1490</v>
      </c>
      <c r="O16">
        <f>'Last Value + 10'!M4</f>
        <v>1500</v>
      </c>
      <c r="P16">
        <f>'Last Value + 10'!N4</f>
        <v>1510</v>
      </c>
    </row>
    <row r="17" spans="1:16" x14ac:dyDescent="0.2">
      <c r="A17">
        <v>8020</v>
      </c>
      <c r="B17" t="s">
        <v>25</v>
      </c>
      <c r="C17" t="s">
        <v>23</v>
      </c>
      <c r="D17" t="s">
        <v>15</v>
      </c>
      <c r="E17">
        <f>'Last Value + 10'!C5</f>
        <v>1500</v>
      </c>
      <c r="F17">
        <f>'Last Value + 10'!D5</f>
        <v>1510</v>
      </c>
      <c r="G17">
        <f>'Last Value + 10'!E5</f>
        <v>1520</v>
      </c>
      <c r="H17">
        <f>'Last Value + 10'!F5</f>
        <v>1530</v>
      </c>
      <c r="I17">
        <f>'Last Value + 10'!G5</f>
        <v>1540</v>
      </c>
      <c r="J17">
        <f>'Last Value + 10'!H5</f>
        <v>1550</v>
      </c>
      <c r="K17">
        <f>'Last Value + 10'!I5</f>
        <v>1560</v>
      </c>
      <c r="L17">
        <f>'Last Value + 10'!J5</f>
        <v>1570</v>
      </c>
      <c r="M17">
        <f>'Last Value + 10'!K5</f>
        <v>1580</v>
      </c>
      <c r="N17">
        <f>'Last Value + 10'!L5</f>
        <v>1590</v>
      </c>
      <c r="O17">
        <f>'Last Value + 10'!M5</f>
        <v>1600</v>
      </c>
      <c r="P17">
        <f>'Last Value + 10'!N5</f>
        <v>1610</v>
      </c>
    </row>
    <row r="18" spans="1:16" x14ac:dyDescent="0.2">
      <c r="A18">
        <v>8030</v>
      </c>
      <c r="B18" t="s">
        <v>26</v>
      </c>
      <c r="C18" t="s">
        <v>23</v>
      </c>
      <c r="D18" t="s">
        <v>15</v>
      </c>
      <c r="E18">
        <f>'Last Value + 10'!C6</f>
        <v>1600</v>
      </c>
      <c r="F18">
        <f>'Last Value + 10'!D6</f>
        <v>1610</v>
      </c>
      <c r="G18">
        <f>'Last Value + 10'!E6</f>
        <v>1620</v>
      </c>
      <c r="H18">
        <f>'Last Value + 10'!F6</f>
        <v>1630</v>
      </c>
      <c r="I18">
        <f>'Last Value + 10'!G6</f>
        <v>1640</v>
      </c>
      <c r="J18">
        <f>'Last Value + 10'!H6</f>
        <v>1650</v>
      </c>
      <c r="K18">
        <f>'Last Value + 10'!I6</f>
        <v>1660</v>
      </c>
      <c r="L18">
        <f>'Last Value + 10'!J6</f>
        <v>1670</v>
      </c>
      <c r="M18">
        <f>'Last Value + 10'!K6</f>
        <v>1680</v>
      </c>
      <c r="N18">
        <f>'Last Value + 10'!L6</f>
        <v>1690</v>
      </c>
      <c r="O18">
        <f>'Last Value + 10'!M6</f>
        <v>1700</v>
      </c>
      <c r="P18">
        <f>'Last Value + 10'!N6</f>
        <v>1710</v>
      </c>
    </row>
    <row r="19" spans="1:16" x14ac:dyDescent="0.2">
      <c r="A19">
        <v>8040</v>
      </c>
      <c r="B19" t="s">
        <v>27</v>
      </c>
      <c r="C19" t="s">
        <v>23</v>
      </c>
      <c r="D19" t="s">
        <v>15</v>
      </c>
      <c r="E19">
        <f>'Last Value + 10'!C7</f>
        <v>1700</v>
      </c>
      <c r="F19">
        <f>'Last Value + 10'!D7</f>
        <v>1710</v>
      </c>
      <c r="G19">
        <f>'Last Value + 10'!E7</f>
        <v>1720</v>
      </c>
      <c r="H19">
        <f>'Last Value + 10'!F7</f>
        <v>1730</v>
      </c>
      <c r="I19">
        <f>'Last Value + 10'!G7</f>
        <v>1740</v>
      </c>
      <c r="J19">
        <f>'Last Value + 10'!H7</f>
        <v>1750</v>
      </c>
      <c r="K19">
        <f>'Last Value + 10'!I7</f>
        <v>1760</v>
      </c>
      <c r="L19">
        <f>'Last Value + 10'!J7</f>
        <v>1770</v>
      </c>
      <c r="M19">
        <f>'Last Value + 10'!K7</f>
        <v>1780</v>
      </c>
      <c r="N19">
        <f>'Last Value + 10'!L7</f>
        <v>1790</v>
      </c>
      <c r="O19">
        <f>'Last Value + 10'!M7</f>
        <v>1800</v>
      </c>
      <c r="P19">
        <f>'Last Value + 10'!N7</f>
        <v>1810</v>
      </c>
    </row>
    <row r="20" spans="1:16" x14ac:dyDescent="0.2">
      <c r="A20">
        <v>9000</v>
      </c>
      <c r="B20" t="s">
        <v>28</v>
      </c>
      <c r="C20" t="s">
        <v>23</v>
      </c>
      <c r="D20" t="s">
        <v>15</v>
      </c>
      <c r="E20">
        <f>'Last Value + 10'!C8</f>
        <v>1800</v>
      </c>
      <c r="F20">
        <f>'Last Value + 10'!D8</f>
        <v>1810</v>
      </c>
      <c r="G20">
        <f>'Last Value + 10'!E8</f>
        <v>1820</v>
      </c>
      <c r="H20">
        <f>'Last Value + 10'!F8</f>
        <v>1830</v>
      </c>
      <c r="I20">
        <f>'Last Value + 10'!G8</f>
        <v>1840</v>
      </c>
      <c r="J20">
        <f>'Last Value + 10'!H8</f>
        <v>1850</v>
      </c>
      <c r="K20">
        <f>'Last Value + 10'!I8</f>
        <v>1860</v>
      </c>
      <c r="L20">
        <f>'Last Value + 10'!J8</f>
        <v>1870</v>
      </c>
      <c r="M20">
        <f>'Last Value + 10'!K8</f>
        <v>1880</v>
      </c>
      <c r="N20">
        <f>'Last Value + 10'!L8</f>
        <v>1890</v>
      </c>
      <c r="O20">
        <f>'Last Value + 10'!M8</f>
        <v>1900</v>
      </c>
      <c r="P20">
        <f>'Last Value + 10'!N8</f>
        <v>1910</v>
      </c>
    </row>
    <row r="21" spans="1:16" x14ac:dyDescent="0.2">
      <c r="A21">
        <v>9010</v>
      </c>
      <c r="B21" t="s">
        <v>29</v>
      </c>
      <c r="C21" t="s">
        <v>23</v>
      </c>
      <c r="D21" t="s">
        <v>30</v>
      </c>
      <c r="E21">
        <f>'Last Value + 10'!C9</f>
        <v>1900</v>
      </c>
      <c r="F21">
        <f>'Last Value + 10'!D9</f>
        <v>1910</v>
      </c>
      <c r="G21">
        <f>'Last Value + 10'!E9</f>
        <v>1920</v>
      </c>
      <c r="H21">
        <f>'Last Value + 10'!F9</f>
        <v>1930</v>
      </c>
      <c r="I21">
        <f>'Last Value + 10'!G9</f>
        <v>1940</v>
      </c>
      <c r="J21">
        <f>'Last Value + 10'!H9</f>
        <v>1950</v>
      </c>
      <c r="K21">
        <f>'Last Value + 10'!I9</f>
        <v>1960</v>
      </c>
      <c r="L21">
        <f>'Last Value + 10'!J9</f>
        <v>1970</v>
      </c>
      <c r="M21">
        <f>'Last Value + 10'!K9</f>
        <v>1980</v>
      </c>
      <c r="N21">
        <f>'Last Value + 10'!L9</f>
        <v>1990</v>
      </c>
      <c r="O21">
        <f>'Last Value + 10'!M9</f>
        <v>2000</v>
      </c>
      <c r="P21">
        <f>'Last Value + 10'!N9</f>
        <v>2010</v>
      </c>
    </row>
    <row r="22" spans="1:16" x14ac:dyDescent="0.2">
      <c r="A22">
        <v>9020</v>
      </c>
      <c r="B22" t="s">
        <v>31</v>
      </c>
      <c r="C22" t="s">
        <v>23</v>
      </c>
      <c r="D22" t="s">
        <v>30</v>
      </c>
      <c r="E22">
        <f>'Last Value + 10'!C10</f>
        <v>2000</v>
      </c>
      <c r="F22">
        <f>'Last Value + 10'!D10</f>
        <v>2010</v>
      </c>
      <c r="G22">
        <f>'Last Value + 10'!E10</f>
        <v>2020</v>
      </c>
      <c r="H22">
        <f>'Last Value + 10'!F10</f>
        <v>2030</v>
      </c>
      <c r="I22">
        <f>'Last Value + 10'!G10</f>
        <v>2040</v>
      </c>
      <c r="J22">
        <f>'Last Value + 10'!H10</f>
        <v>2050</v>
      </c>
      <c r="K22">
        <f>'Last Value + 10'!I10</f>
        <v>2060</v>
      </c>
      <c r="L22">
        <f>'Last Value + 10'!J10</f>
        <v>2070</v>
      </c>
      <c r="M22">
        <f>'Last Value + 10'!K10</f>
        <v>2080</v>
      </c>
      <c r="N22">
        <f>'Last Value + 10'!L10</f>
        <v>2090</v>
      </c>
      <c r="O22">
        <f>'Last Value + 10'!M10</f>
        <v>2100</v>
      </c>
      <c r="P22">
        <f>'Last Value + 10'!N10</f>
        <v>2110</v>
      </c>
    </row>
    <row r="25" spans="1:16" ht="19" x14ac:dyDescent="0.25">
      <c r="D25" s="2" t="s">
        <v>32</v>
      </c>
    </row>
    <row r="26" spans="1:16" x14ac:dyDescent="0.2">
      <c r="D26" s="3" t="s">
        <v>6</v>
      </c>
      <c r="E26" s="14">
        <f>SUMIF($D$3:$D$22,$D$26,E3:E22)</f>
        <v>60000</v>
      </c>
      <c r="F26" s="14">
        <f>SUMIF($D$3:$D$22,$D$26,F3:F22)</f>
        <v>60030</v>
      </c>
      <c r="G26" s="14">
        <f>SUMIF($D$3:$D$22,$D$26,G3:G22)</f>
        <v>60060</v>
      </c>
      <c r="H26" s="14">
        <f t="shared" ref="H26:P26" si="0">SUMIF($D$3:$D$22,$D$26,H3:H22)</f>
        <v>60090</v>
      </c>
      <c r="I26" s="14">
        <f t="shared" si="0"/>
        <v>60120</v>
      </c>
      <c r="J26" s="14">
        <f t="shared" si="0"/>
        <v>60150</v>
      </c>
      <c r="K26" s="10">
        <f>SUMIF($D$3:$D$22,$D$26,K3:K22)</f>
        <v>60120</v>
      </c>
      <c r="L26" s="10">
        <f t="shared" si="0"/>
        <v>60130</v>
      </c>
      <c r="M26" s="10">
        <f t="shared" si="0"/>
        <v>60133.333333333328</v>
      </c>
      <c r="N26" s="10">
        <f t="shared" si="0"/>
        <v>60127.777777777766</v>
      </c>
      <c r="O26" s="10">
        <f t="shared" si="0"/>
        <v>60130.370370370365</v>
      </c>
      <c r="P26" s="10">
        <f t="shared" si="0"/>
        <v>60130.493827160477</v>
      </c>
    </row>
    <row r="27" spans="1:16" x14ac:dyDescent="0.2">
      <c r="D27" t="s">
        <v>9</v>
      </c>
      <c r="E27" s="15">
        <f>SUMIF($D$3:$D$22,$D$27,E3:E22)</f>
        <v>1500</v>
      </c>
      <c r="F27" s="15">
        <f>SUMIF($D$3:$D$22,$D$27,F3:F22)</f>
        <v>1530</v>
      </c>
      <c r="G27" s="15">
        <f>SUMIF($D$3:$D$22,$D$27,G3:G22)</f>
        <v>1560</v>
      </c>
      <c r="H27" s="15">
        <f t="shared" ref="H27:P27" si="1">SUMIF($D$3:$D$22,$D$27,H3:H22)</f>
        <v>1590</v>
      </c>
      <c r="I27" s="15">
        <f t="shared" si="1"/>
        <v>1620</v>
      </c>
      <c r="J27" s="15">
        <f t="shared" si="1"/>
        <v>1650</v>
      </c>
      <c r="K27" s="11">
        <f t="shared" si="1"/>
        <v>1815</v>
      </c>
      <c r="L27" s="11">
        <f t="shared" si="1"/>
        <v>1996.5000000000002</v>
      </c>
      <c r="M27" s="11">
        <f t="shared" si="1"/>
        <v>2196.1500000000005</v>
      </c>
      <c r="N27" s="11">
        <f t="shared" si="1"/>
        <v>2415.7650000000008</v>
      </c>
      <c r="O27" s="11">
        <f t="shared" si="1"/>
        <v>2657.3415000000014</v>
      </c>
      <c r="P27" s="11">
        <f t="shared" si="1"/>
        <v>2923.0756500000011</v>
      </c>
    </row>
    <row r="28" spans="1:16" x14ac:dyDescent="0.2">
      <c r="D28" t="s">
        <v>15</v>
      </c>
      <c r="E28" s="15">
        <f>SUMIF($D$3:$D$22,$D$28,E3:E22)</f>
        <v>15000</v>
      </c>
      <c r="F28" s="15">
        <f>SUMIF($D$3:$D$22,$D$28,F3:F22)</f>
        <v>15120</v>
      </c>
      <c r="G28" s="15">
        <f t="shared" ref="G28:P28" si="2">SUMIF($D$3:$D$22,$D$28,G3:G22)</f>
        <v>15240</v>
      </c>
      <c r="H28" s="15">
        <f t="shared" si="2"/>
        <v>15360</v>
      </c>
      <c r="I28" s="15">
        <f>SUMIF($D$3:$D$22,$D$28,I3:I22)</f>
        <v>15480</v>
      </c>
      <c r="J28" s="15">
        <f t="shared" si="2"/>
        <v>15600</v>
      </c>
      <c r="K28" s="11">
        <f t="shared" si="2"/>
        <v>16350</v>
      </c>
      <c r="L28" s="11">
        <f t="shared" si="2"/>
        <v>17238</v>
      </c>
      <c r="M28" s="11">
        <f t="shared" si="2"/>
        <v>18291.599999999999</v>
      </c>
      <c r="N28" s="11">
        <f t="shared" si="2"/>
        <v>19543.919999999998</v>
      </c>
      <c r="O28" s="11">
        <f t="shared" si="2"/>
        <v>21034.703999999998</v>
      </c>
      <c r="P28" s="11">
        <f t="shared" si="2"/>
        <v>22811.644799999998</v>
      </c>
    </row>
    <row r="29" spans="1:16" ht="17" thickBot="1" x14ac:dyDescent="0.25">
      <c r="D29" s="4" t="s">
        <v>30</v>
      </c>
      <c r="E29" s="16">
        <f>SUMIF($D$3:$D$22,$D$29,E3:E22)</f>
        <v>3900</v>
      </c>
      <c r="F29" s="16">
        <f>SUMIF($D$3:$D$22,$D$29,F3:F22)</f>
        <v>3920</v>
      </c>
      <c r="G29" s="16">
        <f>SUMIF($D$3:$D$22,$D$29,G3:G22)</f>
        <v>3940</v>
      </c>
      <c r="H29" s="16">
        <f t="shared" ref="H29:P29" si="3">SUMIF($D$3:$D$22,$D$29,H3:H22)</f>
        <v>3960</v>
      </c>
      <c r="I29" s="16">
        <f t="shared" si="3"/>
        <v>3980</v>
      </c>
      <c r="J29" s="16">
        <f t="shared" si="3"/>
        <v>4000</v>
      </c>
      <c r="K29" s="12">
        <f t="shared" si="3"/>
        <v>4020</v>
      </c>
      <c r="L29" s="12">
        <f t="shared" si="3"/>
        <v>4040</v>
      </c>
      <c r="M29" s="12">
        <f t="shared" si="3"/>
        <v>4060</v>
      </c>
      <c r="N29" s="12">
        <f t="shared" si="3"/>
        <v>4080</v>
      </c>
      <c r="O29" s="12">
        <f t="shared" si="3"/>
        <v>4100</v>
      </c>
      <c r="P29" s="12">
        <f t="shared" si="3"/>
        <v>4120</v>
      </c>
    </row>
    <row r="30" spans="1:16" ht="17" thickTop="1" x14ac:dyDescent="0.2">
      <c r="D30" s="5" t="s">
        <v>33</v>
      </c>
      <c r="E30" s="17">
        <f>E26-SUM(E27:E29)</f>
        <v>39600</v>
      </c>
      <c r="F30" s="17">
        <f t="shared" ref="F30:P30" si="4">F26-SUM(F27:F29)</f>
        <v>39460</v>
      </c>
      <c r="G30" s="17">
        <f t="shared" si="4"/>
        <v>39320</v>
      </c>
      <c r="H30" s="17">
        <f t="shared" si="4"/>
        <v>39180</v>
      </c>
      <c r="I30" s="17">
        <f t="shared" si="4"/>
        <v>39040</v>
      </c>
      <c r="J30" s="17">
        <f t="shared" si="4"/>
        <v>38900</v>
      </c>
      <c r="K30" s="13">
        <f t="shared" si="4"/>
        <v>37935</v>
      </c>
      <c r="L30" s="13">
        <f t="shared" si="4"/>
        <v>36855.5</v>
      </c>
      <c r="M30" s="13">
        <f t="shared" si="4"/>
        <v>35585.583333333328</v>
      </c>
      <c r="N30" s="13">
        <f t="shared" si="4"/>
        <v>34088.092777777769</v>
      </c>
      <c r="O30" s="13">
        <f t="shared" si="4"/>
        <v>32338.324870370365</v>
      </c>
      <c r="P30" s="13">
        <f t="shared" si="4"/>
        <v>30275.773377160476</v>
      </c>
    </row>
    <row r="34" spans="4:16" ht="24" x14ac:dyDescent="0.3">
      <c r="D34" s="23" t="s">
        <v>38</v>
      </c>
      <c r="E34" s="23"/>
      <c r="F34" s="23"/>
      <c r="G34" s="23"/>
      <c r="H34" s="23"/>
      <c r="I34" s="23"/>
      <c r="J34" s="23"/>
      <c r="K34" s="23"/>
      <c r="L34" s="23"/>
      <c r="M34" s="23"/>
      <c r="N34" s="9"/>
      <c r="O34" s="9"/>
      <c r="P34" s="9"/>
    </row>
    <row r="35" spans="4:16" ht="24" x14ac:dyDescent="0.3">
      <c r="D35" s="26" t="s">
        <v>42</v>
      </c>
      <c r="E35" s="23"/>
      <c r="F35" s="23"/>
      <c r="G35" s="23"/>
      <c r="H35" s="23"/>
      <c r="I35" s="23"/>
      <c r="J35" s="23"/>
      <c r="K35" s="23"/>
      <c r="L35" s="23"/>
      <c r="M35" s="23"/>
      <c r="N35" s="9"/>
      <c r="O35" s="9"/>
      <c r="P35" s="9"/>
    </row>
    <row r="36" spans="4:16" x14ac:dyDescent="0.2"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4:16" x14ac:dyDescent="0.2"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</sheetData>
  <mergeCells count="4">
    <mergeCell ref="D34:M34"/>
    <mergeCell ref="D35:M35"/>
    <mergeCell ref="E1:J1"/>
    <mergeCell ref="K1:P1"/>
  </mergeCells>
  <hyperlinks>
    <hyperlink ref="D35" r:id="rId1" xr:uid="{AC19FC97-FA7A-0549-810C-B58A87A0D498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4A28A-6D1D-3C47-95F0-338886E9E2D7}">
  <dimension ref="A1:N5"/>
  <sheetViews>
    <sheetView workbookViewId="0">
      <selection activeCell="C1" sqref="C1:N2"/>
    </sheetView>
  </sheetViews>
  <sheetFormatPr baseColWidth="10" defaultRowHeight="16" x14ac:dyDescent="0.2"/>
  <cols>
    <col min="1" max="1" width="12.5" bestFit="1" customWidth="1"/>
    <col min="2" max="2" width="19.6640625" bestFit="1" customWidth="1"/>
    <col min="8" max="8" width="13" bestFit="1" customWidth="1"/>
  </cols>
  <sheetData>
    <row r="1" spans="1:14" x14ac:dyDescent="0.2">
      <c r="C1" s="24" t="s">
        <v>40</v>
      </c>
      <c r="D1" s="24"/>
      <c r="E1" s="24"/>
      <c r="F1" s="24"/>
      <c r="G1" s="24"/>
      <c r="H1" s="24"/>
      <c r="I1" s="25" t="s">
        <v>41</v>
      </c>
      <c r="J1" s="25"/>
      <c r="K1" s="25"/>
      <c r="L1" s="25"/>
      <c r="M1" s="25"/>
      <c r="N1" s="25"/>
    </row>
    <row r="2" spans="1:14" x14ac:dyDescent="0.2">
      <c r="A2" s="1" t="s">
        <v>0</v>
      </c>
      <c r="B2" s="1" t="s">
        <v>1</v>
      </c>
      <c r="C2" t="str">
        <f ca="1">TEXT(EDATE(TODAY(), -6), "mmm-yy")</f>
        <v>Feb-25</v>
      </c>
      <c r="D2" t="str">
        <f ca="1">TEXT(EDATE(TODAY(), -5), "mmm-yy")</f>
        <v>Mar-25</v>
      </c>
      <c r="E2" t="str">
        <f ca="1">TEXT(EDATE(TODAY(), -4), "mmm-yy")</f>
        <v>Apr-25</v>
      </c>
      <c r="F2" t="str">
        <f ca="1">TEXT(EDATE(TODAY(), -3), "mmm-yy")</f>
        <v>May-25</v>
      </c>
      <c r="G2" t="str">
        <f ca="1">TEXT(EDATE(TODAY(), -2), "mmm-yy")</f>
        <v>Jun-25</v>
      </c>
      <c r="H2" t="str">
        <f ca="1">TEXT(EDATE(TODAY(), -1), "mmm-yy")</f>
        <v>Jul-25</v>
      </c>
      <c r="I2" t="str">
        <f ca="1">TEXT(EDATE(TODAY(), 0), "mmm-yy")</f>
        <v>Aug-25</v>
      </c>
      <c r="J2" t="str">
        <f ca="1">TEXT(EDATE(TODAY(), 1), "mmm-yy")</f>
        <v>Sep-25</v>
      </c>
      <c r="K2" t="str">
        <f ca="1">TEXT(EDATE(TODAY(), 2), "mmm-yy")</f>
        <v>Oct-25</v>
      </c>
      <c r="L2" t="str">
        <f ca="1">TEXT(EDATE(TODAY(), 3), "mmm-yy")</f>
        <v>Nov-25</v>
      </c>
      <c r="M2" t="str">
        <f ca="1">TEXT(EDATE(TODAY(), 4), "mmm-yy")</f>
        <v>Dec-25</v>
      </c>
      <c r="N2" t="str">
        <f ca="1">TEXT(EDATE(TODAY(), 5), "mmm-yy")</f>
        <v>Jan-26</v>
      </c>
    </row>
    <row r="3" spans="1:14" x14ac:dyDescent="0.2">
      <c r="A3" s="1">
        <v>4000</v>
      </c>
      <c r="B3" s="1" t="s">
        <v>4</v>
      </c>
      <c r="C3">
        <v>10000</v>
      </c>
      <c r="D3">
        <f>C3+10</f>
        <v>10010</v>
      </c>
      <c r="E3">
        <f t="shared" ref="E3:H3" si="0">D3+10</f>
        <v>10020</v>
      </c>
      <c r="F3">
        <f t="shared" si="0"/>
        <v>10030</v>
      </c>
      <c r="G3">
        <f t="shared" si="0"/>
        <v>10040</v>
      </c>
      <c r="H3">
        <f t="shared" si="0"/>
        <v>10050</v>
      </c>
      <c r="I3">
        <f>AVERAGE(F3:H3)</f>
        <v>10040</v>
      </c>
      <c r="J3">
        <f t="shared" ref="J3:N3" si="1">AVERAGE(G3:I3)</f>
        <v>10043.333333333334</v>
      </c>
      <c r="K3">
        <f t="shared" si="1"/>
        <v>10044.444444444445</v>
      </c>
      <c r="L3">
        <f t="shared" si="1"/>
        <v>10042.592592592593</v>
      </c>
      <c r="M3">
        <f t="shared" si="1"/>
        <v>10043.456790123457</v>
      </c>
      <c r="N3">
        <f t="shared" si="1"/>
        <v>10043.49794238683</v>
      </c>
    </row>
    <row r="4" spans="1:14" x14ac:dyDescent="0.2">
      <c r="A4" s="1">
        <v>4010</v>
      </c>
      <c r="B4" s="1" t="s">
        <v>7</v>
      </c>
      <c r="C4">
        <v>20000</v>
      </c>
      <c r="D4">
        <f>C4+10</f>
        <v>20010</v>
      </c>
      <c r="E4">
        <f t="shared" ref="E4:H4" si="2">D4+10</f>
        <v>20020</v>
      </c>
      <c r="F4">
        <f t="shared" si="2"/>
        <v>20030</v>
      </c>
      <c r="G4">
        <f t="shared" si="2"/>
        <v>20040</v>
      </c>
      <c r="H4">
        <f t="shared" si="2"/>
        <v>20050</v>
      </c>
      <c r="I4">
        <f t="shared" ref="I4:I5" si="3">AVERAGE(F4:H4)</f>
        <v>20040</v>
      </c>
      <c r="J4">
        <f t="shared" ref="J4:J5" si="4">AVERAGE(G4:I4)</f>
        <v>20043.333333333332</v>
      </c>
      <c r="K4">
        <f t="shared" ref="K4:K5" si="5">AVERAGE(H4:J4)</f>
        <v>20044.444444444442</v>
      </c>
      <c r="L4">
        <f t="shared" ref="L4:L5" si="6">AVERAGE(I4:K4)</f>
        <v>20042.592592592588</v>
      </c>
      <c r="M4">
        <f t="shared" ref="M4:M5" si="7">AVERAGE(J4:L4)</f>
        <v>20043.456790123455</v>
      </c>
      <c r="N4">
        <f t="shared" ref="N4:N5" si="8">AVERAGE(K4:M4)</f>
        <v>20043.497942386828</v>
      </c>
    </row>
    <row r="5" spans="1:14" x14ac:dyDescent="0.2">
      <c r="A5" s="1">
        <v>4020</v>
      </c>
      <c r="B5" s="1" t="s">
        <v>8</v>
      </c>
      <c r="C5">
        <v>30000</v>
      </c>
      <c r="D5">
        <f>C5+10</f>
        <v>30010</v>
      </c>
      <c r="E5">
        <f t="shared" ref="E5:H5" si="9">D5+10</f>
        <v>30020</v>
      </c>
      <c r="F5">
        <f t="shared" si="9"/>
        <v>30030</v>
      </c>
      <c r="G5">
        <f t="shared" si="9"/>
        <v>30040</v>
      </c>
      <c r="H5">
        <f t="shared" si="9"/>
        <v>30050</v>
      </c>
      <c r="I5">
        <f t="shared" si="3"/>
        <v>30040</v>
      </c>
      <c r="J5">
        <f t="shared" si="4"/>
        <v>30043.333333333332</v>
      </c>
      <c r="K5">
        <f t="shared" si="5"/>
        <v>30044.444444444442</v>
      </c>
      <c r="L5">
        <f t="shared" si="6"/>
        <v>30042.592592592588</v>
      </c>
      <c r="M5">
        <f t="shared" si="7"/>
        <v>30043.456790123455</v>
      </c>
      <c r="N5">
        <f t="shared" si="8"/>
        <v>30043.497942386824</v>
      </c>
    </row>
  </sheetData>
  <mergeCells count="2">
    <mergeCell ref="C1:H1"/>
    <mergeCell ref="I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F8712-56C3-6241-ACC5-6202771A0F99}">
  <dimension ref="A1:N5"/>
  <sheetViews>
    <sheetView workbookViewId="0">
      <selection activeCell="I3" sqref="I3:N5"/>
    </sheetView>
  </sheetViews>
  <sheetFormatPr baseColWidth="10" defaultRowHeight="16" x14ac:dyDescent="0.2"/>
  <cols>
    <col min="1" max="1" width="12.5" bestFit="1" customWidth="1"/>
    <col min="2" max="2" width="19.6640625" bestFit="1" customWidth="1"/>
  </cols>
  <sheetData>
    <row r="1" spans="1:14" x14ac:dyDescent="0.2">
      <c r="C1" s="24" t="s">
        <v>40</v>
      </c>
      <c r="D1" s="24"/>
      <c r="E1" s="24"/>
      <c r="F1" s="24"/>
      <c r="G1" s="24"/>
      <c r="H1" s="24"/>
      <c r="I1" s="25" t="s">
        <v>41</v>
      </c>
      <c r="J1" s="25"/>
      <c r="K1" s="25"/>
      <c r="L1" s="25"/>
      <c r="M1" s="25"/>
      <c r="N1" s="25"/>
    </row>
    <row r="2" spans="1:14" x14ac:dyDescent="0.2">
      <c r="A2" s="1" t="s">
        <v>0</v>
      </c>
      <c r="B2" s="1" t="s">
        <v>1</v>
      </c>
      <c r="C2" t="str">
        <f ca="1">TEXT(EDATE(TODAY(), -6), "mmm-yy")</f>
        <v>Feb-25</v>
      </c>
      <c r="D2" t="str">
        <f ca="1">TEXT(EDATE(TODAY(), -5), "mmm-yy")</f>
        <v>Mar-25</v>
      </c>
      <c r="E2" t="str">
        <f ca="1">TEXT(EDATE(TODAY(), -4), "mmm-yy")</f>
        <v>Apr-25</v>
      </c>
      <c r="F2" t="str">
        <f ca="1">TEXT(EDATE(TODAY(), -3), "mmm-yy")</f>
        <v>May-25</v>
      </c>
      <c r="G2" t="str">
        <f ca="1">TEXT(EDATE(TODAY(), -2), "mmm-yy")</f>
        <v>Jun-25</v>
      </c>
      <c r="H2" t="str">
        <f ca="1">TEXT(EDATE(TODAY(), -1), "mmm-yy")</f>
        <v>Jul-25</v>
      </c>
      <c r="I2" t="str">
        <f ca="1">TEXT(EDATE(TODAY(), 0), "mmm-yy")</f>
        <v>Aug-25</v>
      </c>
      <c r="J2" t="str">
        <f ca="1">TEXT(EDATE(TODAY(), 1), "mmm-yy")</f>
        <v>Sep-25</v>
      </c>
      <c r="K2" t="str">
        <f ca="1">TEXT(EDATE(TODAY(), 2), "mmm-yy")</f>
        <v>Oct-25</v>
      </c>
      <c r="L2" t="str">
        <f ca="1">TEXT(EDATE(TODAY(), 3), "mmm-yy")</f>
        <v>Nov-25</v>
      </c>
      <c r="M2" t="str">
        <f ca="1">TEXT(EDATE(TODAY(), 4), "mmm-yy")</f>
        <v>Dec-25</v>
      </c>
      <c r="N2" t="str">
        <f ca="1">TEXT(EDATE(TODAY(), 5), "mmm-yy")</f>
        <v>Jan-26</v>
      </c>
    </row>
    <row r="3" spans="1:14" x14ac:dyDescent="0.2">
      <c r="A3">
        <v>5000</v>
      </c>
      <c r="B3" t="s">
        <v>9</v>
      </c>
      <c r="C3">
        <v>400</v>
      </c>
      <c r="D3">
        <f>C3+10</f>
        <v>410</v>
      </c>
      <c r="E3">
        <f t="shared" ref="E3:H3" si="0">D3+10</f>
        <v>420</v>
      </c>
      <c r="F3">
        <f t="shared" si="0"/>
        <v>430</v>
      </c>
      <c r="G3">
        <f t="shared" si="0"/>
        <v>440</v>
      </c>
      <c r="H3">
        <f t="shared" si="0"/>
        <v>450</v>
      </c>
      <c r="I3">
        <f>H3*1.1</f>
        <v>495.00000000000006</v>
      </c>
      <c r="J3">
        <f t="shared" ref="J3:N3" si="1">I3*1.1</f>
        <v>544.50000000000011</v>
      </c>
      <c r="K3">
        <f t="shared" si="1"/>
        <v>598.95000000000016</v>
      </c>
      <c r="L3">
        <f t="shared" si="1"/>
        <v>658.84500000000025</v>
      </c>
      <c r="M3">
        <f t="shared" si="1"/>
        <v>724.72950000000037</v>
      </c>
      <c r="N3">
        <f t="shared" si="1"/>
        <v>797.20245000000045</v>
      </c>
    </row>
    <row r="4" spans="1:14" x14ac:dyDescent="0.2">
      <c r="A4">
        <v>5010</v>
      </c>
      <c r="B4" t="s">
        <v>11</v>
      </c>
      <c r="C4">
        <v>500</v>
      </c>
      <c r="D4">
        <f>C4+10</f>
        <v>510</v>
      </c>
      <c r="E4">
        <f t="shared" ref="E4:H4" si="2">D4+10</f>
        <v>520</v>
      </c>
      <c r="F4">
        <f t="shared" si="2"/>
        <v>530</v>
      </c>
      <c r="G4">
        <f t="shared" si="2"/>
        <v>540</v>
      </c>
      <c r="H4">
        <f t="shared" si="2"/>
        <v>550</v>
      </c>
      <c r="I4">
        <f t="shared" ref="I4:N4" si="3">H4*1.1</f>
        <v>605</v>
      </c>
      <c r="J4">
        <f t="shared" si="3"/>
        <v>665.5</v>
      </c>
      <c r="K4">
        <f t="shared" si="3"/>
        <v>732.05000000000007</v>
      </c>
      <c r="L4">
        <f t="shared" si="3"/>
        <v>805.25500000000011</v>
      </c>
      <c r="M4">
        <f t="shared" si="3"/>
        <v>885.78050000000019</v>
      </c>
      <c r="N4">
        <f t="shared" si="3"/>
        <v>974.35855000000026</v>
      </c>
    </row>
    <row r="5" spans="1:14" x14ac:dyDescent="0.2">
      <c r="A5">
        <v>5020</v>
      </c>
      <c r="B5" t="s">
        <v>12</v>
      </c>
      <c r="C5">
        <v>600</v>
      </c>
      <c r="D5">
        <f>C5+10</f>
        <v>610</v>
      </c>
      <c r="E5">
        <f t="shared" ref="E5:H5" si="4">D5+10</f>
        <v>620</v>
      </c>
      <c r="F5">
        <f t="shared" si="4"/>
        <v>630</v>
      </c>
      <c r="G5">
        <f t="shared" si="4"/>
        <v>640</v>
      </c>
      <c r="H5">
        <f t="shared" si="4"/>
        <v>650</v>
      </c>
      <c r="I5">
        <f t="shared" ref="I5:N5" si="5">H5*1.1</f>
        <v>715.00000000000011</v>
      </c>
      <c r="J5">
        <f t="shared" si="5"/>
        <v>786.50000000000023</v>
      </c>
      <c r="K5">
        <f t="shared" si="5"/>
        <v>865.15000000000032</v>
      </c>
      <c r="L5">
        <f t="shared" si="5"/>
        <v>951.66500000000042</v>
      </c>
      <c r="M5">
        <f t="shared" si="5"/>
        <v>1046.8315000000005</v>
      </c>
      <c r="N5">
        <f t="shared" si="5"/>
        <v>1151.5146500000005</v>
      </c>
    </row>
  </sheetData>
  <mergeCells count="2">
    <mergeCell ref="C1:H1"/>
    <mergeCell ref="I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AF5AA-729D-F645-A1B9-77D7FAB837D9}">
  <dimension ref="A1:N5"/>
  <sheetViews>
    <sheetView workbookViewId="0">
      <selection activeCell="L11" sqref="L11"/>
    </sheetView>
  </sheetViews>
  <sheetFormatPr baseColWidth="10" defaultRowHeight="16" x14ac:dyDescent="0.2"/>
  <cols>
    <col min="1" max="1" width="12.5" bestFit="1" customWidth="1"/>
    <col min="2" max="2" width="19.6640625" bestFit="1" customWidth="1"/>
  </cols>
  <sheetData>
    <row r="1" spans="1:14" x14ac:dyDescent="0.2">
      <c r="C1" s="24" t="s">
        <v>40</v>
      </c>
      <c r="D1" s="24"/>
      <c r="E1" s="24"/>
      <c r="F1" s="24"/>
      <c r="G1" s="24"/>
      <c r="H1" s="24"/>
      <c r="I1" s="25" t="s">
        <v>41</v>
      </c>
      <c r="J1" s="25"/>
      <c r="K1" s="25"/>
      <c r="L1" s="25"/>
      <c r="M1" s="25"/>
      <c r="N1" s="25"/>
    </row>
    <row r="2" spans="1:14" x14ac:dyDescent="0.2">
      <c r="A2" s="1" t="s">
        <v>0</v>
      </c>
      <c r="B2" s="1" t="s">
        <v>1</v>
      </c>
      <c r="C2" t="str">
        <f ca="1">TEXT(EDATE(TODAY(), -6), "mmm-yy")</f>
        <v>Feb-25</v>
      </c>
      <c r="D2" t="str">
        <f ca="1">TEXT(EDATE(TODAY(), -5), "mmm-yy")</f>
        <v>Mar-25</v>
      </c>
      <c r="E2" t="str">
        <f ca="1">TEXT(EDATE(TODAY(), -4), "mmm-yy")</f>
        <v>Apr-25</v>
      </c>
      <c r="F2" t="str">
        <f ca="1">TEXT(EDATE(TODAY(), -3), "mmm-yy")</f>
        <v>May-25</v>
      </c>
      <c r="G2" t="str">
        <f ca="1">TEXT(EDATE(TODAY(), -2), "mmm-yy")</f>
        <v>Jun-25</v>
      </c>
      <c r="H2" t="str">
        <f ca="1">TEXT(EDATE(TODAY(), -1), "mmm-yy")</f>
        <v>Jul-25</v>
      </c>
      <c r="I2" t="str">
        <f ca="1">TEXT(EDATE(TODAY(), 0), "mmm-yy")</f>
        <v>Aug-25</v>
      </c>
      <c r="J2" t="str">
        <f ca="1">TEXT(EDATE(TODAY(), 1), "mmm-yy")</f>
        <v>Sep-25</v>
      </c>
      <c r="K2" t="str">
        <f ca="1">TEXT(EDATE(TODAY(), 2), "mmm-yy")</f>
        <v>Oct-25</v>
      </c>
      <c r="L2" t="str">
        <f ca="1">TEXT(EDATE(TODAY(), 3), "mmm-yy")</f>
        <v>Nov-25</v>
      </c>
      <c r="M2" t="str">
        <f ca="1">TEXT(EDATE(TODAY(), 4), "mmm-yy")</f>
        <v>Dec-25</v>
      </c>
      <c r="N2" t="str">
        <f ca="1">TEXT(EDATE(TODAY(), 5), "mmm-yy")</f>
        <v>Jan-26</v>
      </c>
    </row>
    <row r="3" spans="1:14" x14ac:dyDescent="0.2">
      <c r="A3">
        <v>6000</v>
      </c>
      <c r="B3" t="s">
        <v>13</v>
      </c>
      <c r="C3">
        <v>700</v>
      </c>
      <c r="D3">
        <f>C3+10</f>
        <v>710</v>
      </c>
      <c r="E3">
        <f t="shared" ref="E3:H3" si="0">D3+10</f>
        <v>720</v>
      </c>
      <c r="F3">
        <f t="shared" si="0"/>
        <v>730</v>
      </c>
      <c r="G3">
        <f t="shared" si="0"/>
        <v>740</v>
      </c>
      <c r="H3">
        <f t="shared" si="0"/>
        <v>750</v>
      </c>
      <c r="I3">
        <f>H3</f>
        <v>750</v>
      </c>
      <c r="J3">
        <f t="shared" ref="J3:N3" si="1">I3</f>
        <v>750</v>
      </c>
      <c r="K3">
        <f t="shared" si="1"/>
        <v>750</v>
      </c>
      <c r="L3">
        <f t="shared" si="1"/>
        <v>750</v>
      </c>
      <c r="M3">
        <f t="shared" si="1"/>
        <v>750</v>
      </c>
      <c r="N3">
        <f t="shared" si="1"/>
        <v>750</v>
      </c>
    </row>
    <row r="4" spans="1:14" x14ac:dyDescent="0.2">
      <c r="A4">
        <v>6010</v>
      </c>
      <c r="B4" t="s">
        <v>16</v>
      </c>
      <c r="C4">
        <v>800</v>
      </c>
      <c r="D4">
        <f t="shared" ref="D4:H5" si="2">C4+10</f>
        <v>810</v>
      </c>
      <c r="E4">
        <f t="shared" si="2"/>
        <v>820</v>
      </c>
      <c r="F4">
        <f t="shared" si="2"/>
        <v>830</v>
      </c>
      <c r="G4">
        <f t="shared" si="2"/>
        <v>840</v>
      </c>
      <c r="H4">
        <f t="shared" si="2"/>
        <v>850</v>
      </c>
      <c r="I4">
        <f t="shared" ref="I4:N4" si="3">H4</f>
        <v>850</v>
      </c>
      <c r="J4">
        <f t="shared" si="3"/>
        <v>850</v>
      </c>
      <c r="K4">
        <f t="shared" si="3"/>
        <v>850</v>
      </c>
      <c r="L4">
        <f t="shared" si="3"/>
        <v>850</v>
      </c>
      <c r="M4">
        <f t="shared" si="3"/>
        <v>850</v>
      </c>
      <c r="N4">
        <f t="shared" si="3"/>
        <v>850</v>
      </c>
    </row>
    <row r="5" spans="1:14" x14ac:dyDescent="0.2">
      <c r="A5">
        <v>6020</v>
      </c>
      <c r="B5" t="s">
        <v>17</v>
      </c>
      <c r="C5">
        <v>900</v>
      </c>
      <c r="D5">
        <f t="shared" si="2"/>
        <v>910</v>
      </c>
      <c r="E5">
        <f t="shared" si="2"/>
        <v>920</v>
      </c>
      <c r="F5">
        <f t="shared" si="2"/>
        <v>930</v>
      </c>
      <c r="G5">
        <f t="shared" si="2"/>
        <v>940</v>
      </c>
      <c r="H5">
        <f t="shared" si="2"/>
        <v>950</v>
      </c>
      <c r="I5">
        <f t="shared" ref="I5:N5" si="4">H5</f>
        <v>950</v>
      </c>
      <c r="J5">
        <f t="shared" si="4"/>
        <v>950</v>
      </c>
      <c r="K5">
        <f t="shared" si="4"/>
        <v>950</v>
      </c>
      <c r="L5">
        <f t="shared" si="4"/>
        <v>950</v>
      </c>
      <c r="M5">
        <f t="shared" si="4"/>
        <v>950</v>
      </c>
      <c r="N5">
        <f t="shared" si="4"/>
        <v>950</v>
      </c>
    </row>
  </sheetData>
  <mergeCells count="2">
    <mergeCell ref="C1:H1"/>
    <mergeCell ref="I1: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8EF3B-3A25-F941-9C19-A38C33512BE3}">
  <dimension ref="A1:N5"/>
  <sheetViews>
    <sheetView workbookViewId="0">
      <selection activeCell="I3" sqref="I3:N5"/>
    </sheetView>
  </sheetViews>
  <sheetFormatPr baseColWidth="10" defaultRowHeight="16" x14ac:dyDescent="0.2"/>
  <cols>
    <col min="1" max="1" width="12.5" bestFit="1" customWidth="1"/>
    <col min="2" max="2" width="19.6640625" bestFit="1" customWidth="1"/>
  </cols>
  <sheetData>
    <row r="1" spans="1:14" x14ac:dyDescent="0.2">
      <c r="C1" s="24" t="s">
        <v>40</v>
      </c>
      <c r="D1" s="24"/>
      <c r="E1" s="24"/>
      <c r="F1" s="24"/>
      <c r="G1" s="24"/>
      <c r="H1" s="24"/>
      <c r="I1" s="25" t="s">
        <v>41</v>
      </c>
      <c r="J1" s="25"/>
      <c r="K1" s="25"/>
      <c r="L1" s="25"/>
      <c r="M1" s="25"/>
      <c r="N1" s="25"/>
    </row>
    <row r="2" spans="1:14" x14ac:dyDescent="0.2">
      <c r="A2" s="1" t="s">
        <v>0</v>
      </c>
      <c r="B2" s="1" t="s">
        <v>1</v>
      </c>
      <c r="C2" t="str">
        <f ca="1">TEXT(EDATE(TODAY(), -6), "mmm-yy")</f>
        <v>Feb-25</v>
      </c>
      <c r="D2" t="str">
        <f ca="1">TEXT(EDATE(TODAY(), -5), "mmm-yy")</f>
        <v>Mar-25</v>
      </c>
      <c r="E2" t="str">
        <f ca="1">TEXT(EDATE(TODAY(), -4), "mmm-yy")</f>
        <v>Apr-25</v>
      </c>
      <c r="F2" t="str">
        <f ca="1">TEXT(EDATE(TODAY(), -3), "mmm-yy")</f>
        <v>May-25</v>
      </c>
      <c r="G2" t="str">
        <f ca="1">TEXT(EDATE(TODAY(), -2), "mmm-yy")</f>
        <v>Jun-25</v>
      </c>
      <c r="H2" t="str">
        <f ca="1">TEXT(EDATE(TODAY(), -1), "mmm-yy")</f>
        <v>Jul-25</v>
      </c>
      <c r="I2" t="str">
        <f ca="1">TEXT(EDATE(TODAY(), 0), "mmm-yy")</f>
        <v>Aug-25</v>
      </c>
      <c r="J2" t="str">
        <f ca="1">TEXT(EDATE(TODAY(), 1), "mmm-yy")</f>
        <v>Sep-25</v>
      </c>
      <c r="K2" t="str">
        <f ca="1">TEXT(EDATE(TODAY(), 2), "mmm-yy")</f>
        <v>Oct-25</v>
      </c>
      <c r="L2" t="str">
        <f ca="1">TEXT(EDATE(TODAY(), 3), "mmm-yy")</f>
        <v>Nov-25</v>
      </c>
      <c r="M2" t="str">
        <f ca="1">TEXT(EDATE(TODAY(), 4), "mmm-yy")</f>
        <v>Dec-25</v>
      </c>
      <c r="N2" t="str">
        <f ca="1">TEXT(EDATE(TODAY(), 5), "mmm-yy")</f>
        <v>Jan-26</v>
      </c>
    </row>
    <row r="3" spans="1:14" x14ac:dyDescent="0.2">
      <c r="A3">
        <v>7000</v>
      </c>
      <c r="B3" t="s">
        <v>18</v>
      </c>
      <c r="C3">
        <v>1000</v>
      </c>
      <c r="D3">
        <f>C3+10</f>
        <v>1010</v>
      </c>
      <c r="E3">
        <f t="shared" ref="E3:H3" si="0">D3+10</f>
        <v>1020</v>
      </c>
      <c r="F3">
        <f t="shared" si="0"/>
        <v>1030</v>
      </c>
      <c r="G3">
        <f t="shared" si="0"/>
        <v>1040</v>
      </c>
      <c r="H3">
        <f t="shared" si="0"/>
        <v>1050</v>
      </c>
      <c r="I3">
        <f>H3*1.2</f>
        <v>1260</v>
      </c>
      <c r="J3">
        <f t="shared" ref="J3:N3" si="1">I3*1.2</f>
        <v>1512</v>
      </c>
      <c r="K3">
        <f t="shared" si="1"/>
        <v>1814.3999999999999</v>
      </c>
      <c r="L3">
        <f t="shared" si="1"/>
        <v>2177.2799999999997</v>
      </c>
      <c r="M3">
        <f t="shared" si="1"/>
        <v>2612.7359999999994</v>
      </c>
      <c r="N3">
        <f t="shared" si="1"/>
        <v>3135.2831999999994</v>
      </c>
    </row>
    <row r="4" spans="1:14" x14ac:dyDescent="0.2">
      <c r="A4">
        <v>7010</v>
      </c>
      <c r="B4" t="s">
        <v>20</v>
      </c>
      <c r="C4">
        <v>1100</v>
      </c>
      <c r="D4">
        <f t="shared" ref="D4:H5" si="2">C4+10</f>
        <v>1110</v>
      </c>
      <c r="E4">
        <f t="shared" si="2"/>
        <v>1120</v>
      </c>
      <c r="F4">
        <f t="shared" si="2"/>
        <v>1130</v>
      </c>
      <c r="G4">
        <f t="shared" si="2"/>
        <v>1140</v>
      </c>
      <c r="H4">
        <f t="shared" si="2"/>
        <v>1150</v>
      </c>
      <c r="I4">
        <f t="shared" ref="I4:N4" si="3">H4*1.2</f>
        <v>1380</v>
      </c>
      <c r="J4">
        <f t="shared" si="3"/>
        <v>1656</v>
      </c>
      <c r="K4">
        <f t="shared" si="3"/>
        <v>1987.1999999999998</v>
      </c>
      <c r="L4">
        <f t="shared" si="3"/>
        <v>2384.64</v>
      </c>
      <c r="M4">
        <f t="shared" si="3"/>
        <v>2861.5679999999998</v>
      </c>
      <c r="N4">
        <f t="shared" si="3"/>
        <v>3433.8815999999997</v>
      </c>
    </row>
    <row r="5" spans="1:14" x14ac:dyDescent="0.2">
      <c r="A5">
        <v>7020</v>
      </c>
      <c r="B5" t="s">
        <v>21</v>
      </c>
      <c r="C5">
        <v>1200</v>
      </c>
      <c r="D5">
        <f t="shared" si="2"/>
        <v>1210</v>
      </c>
      <c r="E5">
        <f t="shared" si="2"/>
        <v>1220</v>
      </c>
      <c r="F5">
        <f t="shared" si="2"/>
        <v>1230</v>
      </c>
      <c r="G5">
        <f t="shared" si="2"/>
        <v>1240</v>
      </c>
      <c r="H5">
        <f t="shared" si="2"/>
        <v>1250</v>
      </c>
      <c r="I5">
        <f t="shared" ref="I5:N5" si="4">H5*1.2</f>
        <v>1500</v>
      </c>
      <c r="J5">
        <f t="shared" si="4"/>
        <v>1800</v>
      </c>
      <c r="K5">
        <f t="shared" si="4"/>
        <v>2160</v>
      </c>
      <c r="L5">
        <f t="shared" si="4"/>
        <v>2592</v>
      </c>
      <c r="M5">
        <f t="shared" si="4"/>
        <v>3110.4</v>
      </c>
      <c r="N5">
        <f t="shared" si="4"/>
        <v>3732.48</v>
      </c>
    </row>
  </sheetData>
  <mergeCells count="2">
    <mergeCell ref="C1:H1"/>
    <mergeCell ref="I1: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D8882-1EBB-7349-90BD-28FBC700E885}">
  <dimension ref="A1:N10"/>
  <sheetViews>
    <sheetView workbookViewId="0">
      <selection activeCell="M22" sqref="M22"/>
    </sheetView>
  </sheetViews>
  <sheetFormatPr baseColWidth="10" defaultRowHeight="16" x14ac:dyDescent="0.2"/>
  <cols>
    <col min="1" max="1" width="12.5" bestFit="1" customWidth="1"/>
    <col min="2" max="2" width="19.6640625" bestFit="1" customWidth="1"/>
    <col min="4" max="4" width="17.1640625" bestFit="1" customWidth="1"/>
  </cols>
  <sheetData>
    <row r="1" spans="1:14" x14ac:dyDescent="0.2">
      <c r="C1" s="24" t="s">
        <v>40</v>
      </c>
      <c r="D1" s="24"/>
      <c r="E1" s="24"/>
      <c r="F1" s="24"/>
      <c r="G1" s="24"/>
      <c r="H1" s="24"/>
      <c r="I1" s="25" t="s">
        <v>41</v>
      </c>
      <c r="J1" s="25"/>
      <c r="K1" s="25"/>
      <c r="L1" s="25"/>
      <c r="M1" s="25"/>
      <c r="N1" s="25"/>
    </row>
    <row r="2" spans="1:14" x14ac:dyDescent="0.2">
      <c r="A2" s="1" t="s">
        <v>0</v>
      </c>
      <c r="B2" s="1" t="s">
        <v>1</v>
      </c>
      <c r="C2" t="str">
        <f ca="1">TEXT(EDATE(TODAY(), -6), "mmm-yy")</f>
        <v>Feb-25</v>
      </c>
      <c r="D2" t="str">
        <f ca="1">TEXT(EDATE(TODAY(), -5), "mmm-yy")</f>
        <v>Mar-25</v>
      </c>
      <c r="E2" t="str">
        <f ca="1">TEXT(EDATE(TODAY(), -4), "mmm-yy")</f>
        <v>Apr-25</v>
      </c>
      <c r="F2" t="str">
        <f ca="1">TEXT(EDATE(TODAY(), -3), "mmm-yy")</f>
        <v>May-25</v>
      </c>
      <c r="G2" t="str">
        <f ca="1">TEXT(EDATE(TODAY(), -2), "mmm-yy")</f>
        <v>Jun-25</v>
      </c>
      <c r="H2" t="str">
        <f ca="1">TEXT(EDATE(TODAY(), -1), "mmm-yy")</f>
        <v>Jul-25</v>
      </c>
      <c r="I2" t="str">
        <f ca="1">TEXT(EDATE(TODAY(), 0), "mmm-yy")</f>
        <v>Aug-25</v>
      </c>
      <c r="J2" t="str">
        <f ca="1">TEXT(EDATE(TODAY(), 1), "mmm-yy")</f>
        <v>Sep-25</v>
      </c>
      <c r="K2" t="str">
        <f ca="1">TEXT(EDATE(TODAY(), 2), "mmm-yy")</f>
        <v>Oct-25</v>
      </c>
      <c r="L2" t="str">
        <f ca="1">TEXT(EDATE(TODAY(), 3), "mmm-yy")</f>
        <v>Nov-25</v>
      </c>
      <c r="M2" t="str">
        <f ca="1">TEXT(EDATE(TODAY(), 4), "mmm-yy")</f>
        <v>Dec-25</v>
      </c>
      <c r="N2" t="str">
        <f ca="1">TEXT(EDATE(TODAY(), 5), "mmm-yy")</f>
        <v>Jan-26</v>
      </c>
    </row>
    <row r="3" spans="1:14" x14ac:dyDescent="0.2">
      <c r="A3">
        <v>8000</v>
      </c>
      <c r="B3" t="s">
        <v>22</v>
      </c>
      <c r="C3">
        <v>1300</v>
      </c>
      <c r="D3">
        <f>C3+10</f>
        <v>1310</v>
      </c>
      <c r="E3">
        <f t="shared" ref="E3:N3" si="0">D3+10</f>
        <v>1320</v>
      </c>
      <c r="F3">
        <f t="shared" si="0"/>
        <v>1330</v>
      </c>
      <c r="G3">
        <f t="shared" si="0"/>
        <v>1340</v>
      </c>
      <c r="H3">
        <f t="shared" si="0"/>
        <v>1350</v>
      </c>
      <c r="I3">
        <f>H3+10</f>
        <v>1360</v>
      </c>
      <c r="J3">
        <f t="shared" si="0"/>
        <v>1370</v>
      </c>
      <c r="K3">
        <f t="shared" si="0"/>
        <v>1380</v>
      </c>
      <c r="L3">
        <f t="shared" si="0"/>
        <v>1390</v>
      </c>
      <c r="M3">
        <f t="shared" si="0"/>
        <v>1400</v>
      </c>
      <c r="N3">
        <f t="shared" si="0"/>
        <v>1410</v>
      </c>
    </row>
    <row r="4" spans="1:14" x14ac:dyDescent="0.2">
      <c r="A4">
        <v>8010</v>
      </c>
      <c r="B4" t="s">
        <v>24</v>
      </c>
      <c r="C4">
        <v>1400</v>
      </c>
      <c r="D4">
        <f t="shared" ref="D4:N10" si="1">C4+10</f>
        <v>1410</v>
      </c>
      <c r="E4">
        <f t="shared" si="1"/>
        <v>1420</v>
      </c>
      <c r="F4">
        <f t="shared" si="1"/>
        <v>1430</v>
      </c>
      <c r="G4">
        <f t="shared" si="1"/>
        <v>1440</v>
      </c>
      <c r="H4">
        <f t="shared" si="1"/>
        <v>1450</v>
      </c>
      <c r="I4">
        <f t="shared" si="1"/>
        <v>1460</v>
      </c>
      <c r="J4">
        <f t="shared" si="1"/>
        <v>1470</v>
      </c>
      <c r="K4">
        <f t="shared" si="1"/>
        <v>1480</v>
      </c>
      <c r="L4">
        <f t="shared" si="1"/>
        <v>1490</v>
      </c>
      <c r="M4">
        <f t="shared" si="1"/>
        <v>1500</v>
      </c>
      <c r="N4">
        <f t="shared" si="1"/>
        <v>1510</v>
      </c>
    </row>
    <row r="5" spans="1:14" x14ac:dyDescent="0.2">
      <c r="A5">
        <v>8020</v>
      </c>
      <c r="B5" t="s">
        <v>25</v>
      </c>
      <c r="C5">
        <v>1500</v>
      </c>
      <c r="D5">
        <f t="shared" si="1"/>
        <v>1510</v>
      </c>
      <c r="E5">
        <f t="shared" si="1"/>
        <v>1520</v>
      </c>
      <c r="F5">
        <f t="shared" si="1"/>
        <v>1530</v>
      </c>
      <c r="G5">
        <f t="shared" si="1"/>
        <v>1540</v>
      </c>
      <c r="H5">
        <f t="shared" si="1"/>
        <v>1550</v>
      </c>
      <c r="I5">
        <f t="shared" si="1"/>
        <v>1560</v>
      </c>
      <c r="J5">
        <f t="shared" si="1"/>
        <v>1570</v>
      </c>
      <c r="K5">
        <f t="shared" si="1"/>
        <v>1580</v>
      </c>
      <c r="L5">
        <f t="shared" si="1"/>
        <v>1590</v>
      </c>
      <c r="M5">
        <f t="shared" si="1"/>
        <v>1600</v>
      </c>
      <c r="N5">
        <f t="shared" si="1"/>
        <v>1610</v>
      </c>
    </row>
    <row r="6" spans="1:14" x14ac:dyDescent="0.2">
      <c r="A6">
        <v>8030</v>
      </c>
      <c r="B6" t="s">
        <v>26</v>
      </c>
      <c r="C6">
        <v>1600</v>
      </c>
      <c r="D6">
        <f t="shared" si="1"/>
        <v>1610</v>
      </c>
      <c r="E6">
        <f t="shared" si="1"/>
        <v>1620</v>
      </c>
      <c r="F6">
        <f t="shared" si="1"/>
        <v>1630</v>
      </c>
      <c r="G6">
        <f t="shared" si="1"/>
        <v>1640</v>
      </c>
      <c r="H6">
        <f t="shared" si="1"/>
        <v>1650</v>
      </c>
      <c r="I6">
        <f t="shared" si="1"/>
        <v>1660</v>
      </c>
      <c r="J6">
        <f t="shared" si="1"/>
        <v>1670</v>
      </c>
      <c r="K6">
        <f t="shared" si="1"/>
        <v>1680</v>
      </c>
      <c r="L6">
        <f t="shared" si="1"/>
        <v>1690</v>
      </c>
      <c r="M6">
        <f t="shared" si="1"/>
        <v>1700</v>
      </c>
      <c r="N6">
        <f t="shared" si="1"/>
        <v>1710</v>
      </c>
    </row>
    <row r="7" spans="1:14" x14ac:dyDescent="0.2">
      <c r="A7">
        <v>8040</v>
      </c>
      <c r="B7" t="s">
        <v>27</v>
      </c>
      <c r="C7">
        <v>1700</v>
      </c>
      <c r="D7">
        <f t="shared" si="1"/>
        <v>1710</v>
      </c>
      <c r="E7">
        <f t="shared" si="1"/>
        <v>1720</v>
      </c>
      <c r="F7">
        <f t="shared" si="1"/>
        <v>1730</v>
      </c>
      <c r="G7">
        <f t="shared" si="1"/>
        <v>1740</v>
      </c>
      <c r="H7">
        <f t="shared" si="1"/>
        <v>1750</v>
      </c>
      <c r="I7">
        <f t="shared" si="1"/>
        <v>1760</v>
      </c>
      <c r="J7">
        <f t="shared" si="1"/>
        <v>1770</v>
      </c>
      <c r="K7">
        <f t="shared" si="1"/>
        <v>1780</v>
      </c>
      <c r="L7">
        <f t="shared" si="1"/>
        <v>1790</v>
      </c>
      <c r="M7">
        <f t="shared" si="1"/>
        <v>1800</v>
      </c>
      <c r="N7">
        <f t="shared" si="1"/>
        <v>1810</v>
      </c>
    </row>
    <row r="8" spans="1:14" x14ac:dyDescent="0.2">
      <c r="A8">
        <v>9000</v>
      </c>
      <c r="B8" t="s">
        <v>28</v>
      </c>
      <c r="C8">
        <v>1800</v>
      </c>
      <c r="D8">
        <f t="shared" si="1"/>
        <v>1810</v>
      </c>
      <c r="E8">
        <f t="shared" si="1"/>
        <v>1820</v>
      </c>
      <c r="F8">
        <f t="shared" si="1"/>
        <v>1830</v>
      </c>
      <c r="G8">
        <f t="shared" si="1"/>
        <v>1840</v>
      </c>
      <c r="H8">
        <f t="shared" si="1"/>
        <v>1850</v>
      </c>
      <c r="I8">
        <f t="shared" si="1"/>
        <v>1860</v>
      </c>
      <c r="J8">
        <f t="shared" si="1"/>
        <v>1870</v>
      </c>
      <c r="K8">
        <f t="shared" si="1"/>
        <v>1880</v>
      </c>
      <c r="L8">
        <f t="shared" si="1"/>
        <v>1890</v>
      </c>
      <c r="M8">
        <f t="shared" si="1"/>
        <v>1900</v>
      </c>
      <c r="N8">
        <f t="shared" si="1"/>
        <v>1910</v>
      </c>
    </row>
    <row r="9" spans="1:14" x14ac:dyDescent="0.2">
      <c r="A9">
        <v>9010</v>
      </c>
      <c r="B9" t="s">
        <v>29</v>
      </c>
      <c r="C9">
        <v>1900</v>
      </c>
      <c r="D9">
        <f t="shared" si="1"/>
        <v>1910</v>
      </c>
      <c r="E9">
        <f t="shared" si="1"/>
        <v>1920</v>
      </c>
      <c r="F9">
        <f t="shared" si="1"/>
        <v>1930</v>
      </c>
      <c r="G9">
        <f t="shared" si="1"/>
        <v>1940</v>
      </c>
      <c r="H9">
        <f t="shared" si="1"/>
        <v>1950</v>
      </c>
      <c r="I9">
        <f t="shared" si="1"/>
        <v>1960</v>
      </c>
      <c r="J9">
        <f t="shared" si="1"/>
        <v>1970</v>
      </c>
      <c r="K9">
        <f t="shared" si="1"/>
        <v>1980</v>
      </c>
      <c r="L9">
        <f t="shared" si="1"/>
        <v>1990</v>
      </c>
      <c r="M9">
        <f t="shared" si="1"/>
        <v>2000</v>
      </c>
      <c r="N9">
        <f t="shared" si="1"/>
        <v>2010</v>
      </c>
    </row>
    <row r="10" spans="1:14" x14ac:dyDescent="0.2">
      <c r="A10">
        <v>9020</v>
      </c>
      <c r="B10" t="s">
        <v>31</v>
      </c>
      <c r="C10">
        <v>2000</v>
      </c>
      <c r="D10">
        <f t="shared" si="1"/>
        <v>2010</v>
      </c>
      <c r="E10">
        <f t="shared" si="1"/>
        <v>2020</v>
      </c>
      <c r="F10">
        <f t="shared" si="1"/>
        <v>2030</v>
      </c>
      <c r="G10">
        <f t="shared" si="1"/>
        <v>2040</v>
      </c>
      <c r="H10">
        <f t="shared" si="1"/>
        <v>2050</v>
      </c>
      <c r="I10">
        <f t="shared" si="1"/>
        <v>2060</v>
      </c>
      <c r="J10">
        <f t="shared" si="1"/>
        <v>2070</v>
      </c>
      <c r="K10">
        <f t="shared" si="1"/>
        <v>2080</v>
      </c>
      <c r="L10">
        <f t="shared" si="1"/>
        <v>2090</v>
      </c>
      <c r="M10">
        <f t="shared" si="1"/>
        <v>2100</v>
      </c>
      <c r="N10">
        <f t="shared" si="1"/>
        <v>2110</v>
      </c>
    </row>
  </sheetData>
  <mergeCells count="2">
    <mergeCell ref="C1:H1"/>
    <mergeCell ref="I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Intro</vt:lpstr>
      <vt:lpstr>Master Forecast File</vt:lpstr>
      <vt:lpstr>3 Month Rolling Average</vt:lpstr>
      <vt:lpstr>10% Growth</vt:lpstr>
      <vt:lpstr>Last Value</vt:lpstr>
      <vt:lpstr>20% Growth</vt:lpstr>
      <vt:lpstr>Last Value + 10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Senthil Premraj</dc:creator>
  <cp:lastModifiedBy>Senthil Premraj</cp:lastModifiedBy>
  <dcterms:created xsi:type="dcterms:W3CDTF">2025-08-02T16:55:39Z</dcterms:created>
  <dcterms:modified xsi:type="dcterms:W3CDTF">2025-08-06T13:16:38Z</dcterms:modified>
</cp:coreProperties>
</file>