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4A5B8003-4E9A-4A7C-9ECF-242448F1FE95}" xr6:coauthVersionLast="47" xr6:coauthVersionMax="47" xr10:uidLastSave="{00000000-0000-0000-0000-000000000000}"/>
  <bookViews>
    <workbookView xWindow="-120" yWindow="-120" windowWidth="20730" windowHeight="11040" xr2:uid="{00000000-000D-0000-FFFF-FFFF00000000}"/>
  </bookViews>
  <sheets>
    <sheet name="Intro" sheetId="7" r:id="rId1"/>
    <sheet name="00_Instructions" sheetId="1" r:id="rId2"/>
    <sheet name="01_SUMIFS_Practice" sheetId="2" r:id="rId3"/>
    <sheet name="02_XLOOKUP_Mapping" sheetId="3" r:id="rId4"/>
    <sheet name="03_Date_Intelligence" sheetId="4" r:id="rId5"/>
    <sheet name="04_IndexMatch_Challenge" sheetId="5" r:id="rId6"/>
    <sheet name="05_Reconciliation_Checks"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6" l="1"/>
  <c r="B9" i="6" s="1"/>
  <c r="B11" i="5"/>
  <c r="B10" i="5"/>
  <c r="G3" i="4"/>
  <c r="E3" i="4"/>
  <c r="D3" i="4"/>
  <c r="F3" i="4" s="1"/>
  <c r="G2" i="4"/>
  <c r="E2" i="4"/>
  <c r="D2" i="4"/>
  <c r="F2" i="4" s="1"/>
  <c r="E9" i="3"/>
  <c r="H4" i="2"/>
  <c r="H3" i="2"/>
  <c r="H2" i="2"/>
</calcChain>
</file>

<file path=xl/sharedStrings.xml><?xml version="1.0" encoding="utf-8"?>
<sst xmlns="http://schemas.openxmlformats.org/spreadsheetml/2006/main" count="86" uniqueCount="66">
  <si>
    <t>FP&amp;A Formula Practice Workbook</t>
  </si>
  <si>
    <t>This workbook teaches essential formulas used in budgeting, forecasting, and financial reporting.</t>
  </si>
  <si>
    <t>Work through each sheet in order for best results:</t>
  </si>
  <si>
    <t>1. 01_SUMIFS_Practice – Aggregation formulas</t>
  </si>
  <si>
    <t>2. 02_XLOOKUP_Mapping – Lookup and mapping logic</t>
  </si>
  <si>
    <t>3. 03_Date_Intelligence – Contract and date functions</t>
  </si>
  <si>
    <t>4. 04_IndexMatch_Challenge – Advanced lookup logic</t>
  </si>
  <si>
    <t>5. 05_Reconciliation_Checks – Integrity and tie-out checks</t>
  </si>
  <si>
    <t>All formulas are left visible for transparency and learning.</t>
  </si>
  <si>
    <t>Date</t>
  </si>
  <si>
    <t>Dept</t>
  </si>
  <si>
    <t>Category</t>
  </si>
  <si>
    <t>Amount</t>
  </si>
  <si>
    <t>Examples</t>
  </si>
  <si>
    <t>2024-01-01</t>
  </si>
  <si>
    <t>HR</t>
  </si>
  <si>
    <t>Salaries</t>
  </si>
  <si>
    <t>Total HR Salaries</t>
  </si>
  <si>
    <t>IT</t>
  </si>
  <si>
    <t>Software</t>
  </si>
  <si>
    <t>Total IT Software</t>
  </si>
  <si>
    <t>SALES</t>
  </si>
  <si>
    <t>Travel</t>
  </si>
  <si>
    <t>Dept Total (ref)</t>
  </si>
  <si>
    <t>2024-02-01</t>
  </si>
  <si>
    <t>2024-02-10</t>
  </si>
  <si>
    <t>Mapping Table</t>
  </si>
  <si>
    <t>Cost Center</t>
  </si>
  <si>
    <t>Department</t>
  </si>
  <si>
    <t>Sales</t>
  </si>
  <si>
    <t>Operations</t>
  </si>
  <si>
    <t>Employee Data</t>
  </si>
  <si>
    <t>Employee</t>
  </si>
  <si>
    <t>Monthly Salary</t>
  </si>
  <si>
    <t>A. Brown</t>
  </si>
  <si>
    <t>L. Singh</t>
  </si>
  <si>
    <t>C. Davis</t>
  </si>
  <si>
    <t>Contract</t>
  </si>
  <si>
    <t>Start Date</t>
  </si>
  <si>
    <t>Months</t>
  </si>
  <si>
    <t>End Date</t>
  </si>
  <si>
    <t>Month End</t>
  </si>
  <si>
    <t>Days Active</t>
  </si>
  <si>
    <t>Year Fraction</t>
  </si>
  <si>
    <t>A</t>
  </si>
  <si>
    <t>2024-01-15</t>
  </si>
  <si>
    <t>B</t>
  </si>
  <si>
    <t>SKU</t>
  </si>
  <si>
    <t>Price</t>
  </si>
  <si>
    <t>C</t>
  </si>
  <si>
    <t>Enter SKU to Look Up:</t>
  </si>
  <si>
    <t>Input SKU</t>
  </si>
  <si>
    <t>Lookup Price:</t>
  </si>
  <si>
    <t>Lookup Category:</t>
  </si>
  <si>
    <t>Account</t>
  </si>
  <si>
    <t>Revenue</t>
  </si>
  <si>
    <t>COGS</t>
  </si>
  <si>
    <t>OPEX</t>
  </si>
  <si>
    <t>Total</t>
  </si>
  <si>
    <t>Expected Total</t>
  </si>
  <si>
    <t>Reconciliation Difference</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</si>
  <si>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</si>
  <si>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</si>
  <si>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</si>
  <si>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</si>
  <si>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Essential Formulas in Excel FP&amp;A Basics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</si>
</sst>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06B99C99-8831-4998-80A6-365D71F81A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C4F3-F5C4-43E4-AB46-4EB4EA71DE3B}">
  <dimension ref="A6:N41"/>
  <sheetViews>
    <sheetView tabSelected="1" workbookViewId="0">
      <selection activeCell="F6" sqref="F6:N8"/>
    </sheetView>
  </sheetViews>
  <sheetFormatPr defaultColWidth="10.85546875" defaultRowHeight="15" x14ac:dyDescent="0.25"/>
  <cols>
    <col min="6" max="6" width="17" bestFit="1" customWidth="1"/>
    <col min="12" max="12" width="16.5703125" customWidth="1"/>
    <col min="13" max="13" width="5.28515625" customWidth="1"/>
    <col min="14" max="14" width="0.85546875" hidden="1" customWidth="1"/>
  </cols>
  <sheetData>
    <row r="6" spans="6:14" ht="14.45" customHeight="1" x14ac:dyDescent="0.25">
      <c r="F6" s="1" t="s">
        <v>65</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61</v>
      </c>
      <c r="G10" s="2"/>
      <c r="H10" s="2"/>
      <c r="I10" s="2"/>
      <c r="J10" s="2"/>
      <c r="K10" s="2"/>
      <c r="L10" s="2"/>
    </row>
    <row r="11" spans="6:14" x14ac:dyDescent="0.25">
      <c r="F11" s="2"/>
      <c r="G11" s="2"/>
      <c r="H11" s="2"/>
      <c r="I11" s="2"/>
      <c r="J11" s="2"/>
      <c r="K11" s="2"/>
      <c r="L11" s="2"/>
    </row>
    <row r="13" spans="6:14" x14ac:dyDescent="0.25">
      <c r="F13" s="3" t="s">
        <v>62</v>
      </c>
    </row>
    <row r="17" spans="1:12" ht="7.5" customHeight="1" x14ac:dyDescent="0.25"/>
    <row r="18" spans="1:12" x14ac:dyDescent="0.25">
      <c r="A18" s="4" t="s">
        <v>63</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64</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62</v>
      </c>
    </row>
  </sheetData>
  <mergeCells count="5">
    <mergeCell ref="F6:N8"/>
    <mergeCell ref="F10:L11"/>
    <mergeCell ref="A18:L27"/>
    <mergeCell ref="A31:L36"/>
    <mergeCell ref="A37:L40"/>
  </mergeCells>
  <hyperlinks>
    <hyperlink ref="F13" r:id="rId1" xr:uid="{C3A1459C-049A-4C1B-BCA9-177C398DBDBB}"/>
    <hyperlink ref="A41" r:id="rId2" xr:uid="{51881C3E-B668-4DC4-914B-88D305398F07}"/>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workbookViewId="0">
      <selection activeCell="A10" sqref="A10"/>
    </sheetView>
  </sheetViews>
  <sheetFormatPr defaultRowHeight="15" x14ac:dyDescent="0.25"/>
  <cols>
    <col min="1" max="1" width="89.28515625" bestFit="1" customWidth="1"/>
  </cols>
  <sheetData>
    <row r="1" spans="1:1" x14ac:dyDescent="0.25">
      <c r="A1" t="s">
        <v>0</v>
      </c>
    </row>
    <row r="2" spans="1:1" x14ac:dyDescent="0.25">
      <c r="A2" t="s">
        <v>1</v>
      </c>
    </row>
    <row r="3" spans="1:1" x14ac:dyDescent="0.25">
      <c r="A3" t="s">
        <v>2</v>
      </c>
    </row>
    <row r="4" spans="1:1" x14ac:dyDescent="0.25">
      <c r="A4" t="s">
        <v>3</v>
      </c>
    </row>
    <row r="5" spans="1:1" x14ac:dyDescent="0.25">
      <c r="A5" t="s">
        <v>4</v>
      </c>
    </row>
    <row r="6" spans="1:1" x14ac:dyDescent="0.25">
      <c r="A6" t="s">
        <v>5</v>
      </c>
    </row>
    <row r="7" spans="1:1" x14ac:dyDescent="0.25">
      <c r="A7" t="s">
        <v>6</v>
      </c>
    </row>
    <row r="8" spans="1:1" x14ac:dyDescent="0.25">
      <c r="A8" t="s">
        <v>7</v>
      </c>
    </row>
    <row r="10" spans="1:1" x14ac:dyDescent="0.25">
      <c r="A10" t="s">
        <v>8</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workbookViewId="0">
      <selection activeCell="H4" sqref="H4"/>
    </sheetView>
  </sheetViews>
  <sheetFormatPr defaultColWidth="9.85546875" defaultRowHeight="15" x14ac:dyDescent="0.25"/>
  <cols>
    <col min="7" max="7" width="16" bestFit="1" customWidth="1"/>
  </cols>
  <sheetData>
    <row r="1" spans="1:8" x14ac:dyDescent="0.25">
      <c r="A1" t="s">
        <v>9</v>
      </c>
      <c r="B1" t="s">
        <v>10</v>
      </c>
      <c r="C1" t="s">
        <v>11</v>
      </c>
      <c r="D1" t="s">
        <v>12</v>
      </c>
      <c r="G1" t="s">
        <v>13</v>
      </c>
    </row>
    <row r="2" spans="1:8" x14ac:dyDescent="0.25">
      <c r="A2" t="s">
        <v>14</v>
      </c>
      <c r="B2" t="s">
        <v>15</v>
      </c>
      <c r="C2" t="s">
        <v>16</v>
      </c>
      <c r="D2">
        <v>12000</v>
      </c>
      <c r="G2" t="s">
        <v>17</v>
      </c>
      <c r="H2">
        <f>SUMIFS(D:D,B:B,"HR",C:C,"Salaries")</f>
        <v>25000</v>
      </c>
    </row>
    <row r="3" spans="1:8" x14ac:dyDescent="0.25">
      <c r="A3" t="s">
        <v>14</v>
      </c>
      <c r="B3" t="s">
        <v>18</v>
      </c>
      <c r="C3" t="s">
        <v>19</v>
      </c>
      <c r="D3">
        <v>5400</v>
      </c>
      <c r="G3" t="s">
        <v>20</v>
      </c>
      <c r="H3">
        <f>SUMIFS(D:D,B:B,"IT",C:C,"Software")</f>
        <v>11400</v>
      </c>
    </row>
    <row r="4" spans="1:8" x14ac:dyDescent="0.25">
      <c r="A4" t="s">
        <v>14</v>
      </c>
      <c r="B4" t="s">
        <v>21</v>
      </c>
      <c r="C4" t="s">
        <v>22</v>
      </c>
      <c r="D4">
        <v>800</v>
      </c>
      <c r="F4" t="s">
        <v>21</v>
      </c>
      <c r="G4" t="s">
        <v>23</v>
      </c>
      <c r="H4">
        <f>SUMIFS($D:$D,$B:$B,F4)</f>
        <v>1700</v>
      </c>
    </row>
    <row r="5" spans="1:8" x14ac:dyDescent="0.25">
      <c r="A5" t="s">
        <v>24</v>
      </c>
      <c r="B5" t="s">
        <v>18</v>
      </c>
      <c r="C5" t="s">
        <v>19</v>
      </c>
      <c r="D5">
        <v>6000</v>
      </c>
    </row>
    <row r="6" spans="1:8" x14ac:dyDescent="0.25">
      <c r="A6" t="s">
        <v>24</v>
      </c>
      <c r="B6" t="s">
        <v>21</v>
      </c>
      <c r="C6" t="s">
        <v>22</v>
      </c>
      <c r="D6">
        <v>900</v>
      </c>
    </row>
    <row r="7" spans="1:8" x14ac:dyDescent="0.25">
      <c r="A7" t="s">
        <v>25</v>
      </c>
      <c r="B7" t="s">
        <v>15</v>
      </c>
      <c r="C7" t="s">
        <v>16</v>
      </c>
      <c r="D7">
        <v>13000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
  <sheetViews>
    <sheetView workbookViewId="0">
      <selection activeCell="E13" sqref="E13"/>
    </sheetView>
  </sheetViews>
  <sheetFormatPr defaultRowHeight="15" x14ac:dyDescent="0.25"/>
  <cols>
    <col min="1" max="1" width="14.42578125" bestFit="1" customWidth="1"/>
    <col min="2" max="2" width="11.7109375" bestFit="1" customWidth="1"/>
    <col min="5" max="5" width="8.42578125" bestFit="1" customWidth="1"/>
  </cols>
  <sheetData>
    <row r="1" spans="1:5" x14ac:dyDescent="0.25">
      <c r="A1" t="s">
        <v>26</v>
      </c>
    </row>
    <row r="2" spans="1:5" x14ac:dyDescent="0.25">
      <c r="A2" t="s">
        <v>27</v>
      </c>
      <c r="B2" t="s">
        <v>28</v>
      </c>
    </row>
    <row r="3" spans="1:5" x14ac:dyDescent="0.25">
      <c r="A3">
        <v>100</v>
      </c>
      <c r="B3" t="s">
        <v>15</v>
      </c>
    </row>
    <row r="4" spans="1:5" x14ac:dyDescent="0.25">
      <c r="A4">
        <v>200</v>
      </c>
      <c r="B4" t="s">
        <v>29</v>
      </c>
    </row>
    <row r="5" spans="1:5" x14ac:dyDescent="0.25">
      <c r="A5">
        <v>300</v>
      </c>
      <c r="B5" t="s">
        <v>18</v>
      </c>
    </row>
    <row r="6" spans="1:5" x14ac:dyDescent="0.25">
      <c r="A6">
        <v>400</v>
      </c>
      <c r="B6" t="s">
        <v>30</v>
      </c>
    </row>
    <row r="8" spans="1:5" x14ac:dyDescent="0.25">
      <c r="A8" t="s">
        <v>31</v>
      </c>
    </row>
    <row r="9" spans="1:5" x14ac:dyDescent="0.25">
      <c r="A9" t="s">
        <v>32</v>
      </c>
      <c r="B9" t="s">
        <v>27</v>
      </c>
      <c r="C9" t="s">
        <v>33</v>
      </c>
      <c r="E9" t="e">
        <f ca="1">_xludf.XLOOKUP(B9,$A$2:$A$5,$B$2:$B$5)</f>
        <v>#NAME?</v>
      </c>
    </row>
    <row r="10" spans="1:5" x14ac:dyDescent="0.25">
      <c r="A10" t="s">
        <v>34</v>
      </c>
      <c r="B10">
        <v>100</v>
      </c>
      <c r="C10">
        <v>4200</v>
      </c>
    </row>
    <row r="11" spans="1:5" x14ac:dyDescent="0.25">
      <c r="A11" t="s">
        <v>35</v>
      </c>
      <c r="B11">
        <v>300</v>
      </c>
      <c r="C11">
        <v>6800</v>
      </c>
    </row>
    <row r="12" spans="1:5" x14ac:dyDescent="0.25">
      <c r="A12" t="s">
        <v>36</v>
      </c>
      <c r="B12">
        <v>200</v>
      </c>
      <c r="C12">
        <v>5500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
  <sheetViews>
    <sheetView workbookViewId="0">
      <selection activeCell="G3" sqref="G3"/>
    </sheetView>
  </sheetViews>
  <sheetFormatPr defaultRowHeight="15" x14ac:dyDescent="0.25"/>
  <cols>
    <col min="1" max="1" width="8.42578125" bestFit="1" customWidth="1"/>
    <col min="2" max="2" width="10.42578125" bestFit="1" customWidth="1"/>
    <col min="3" max="3" width="7.7109375" bestFit="1" customWidth="1"/>
    <col min="4" max="4" width="8.85546875" bestFit="1" customWidth="1"/>
    <col min="5" max="5" width="10.5703125" bestFit="1" customWidth="1"/>
    <col min="6" max="6" width="11.140625" bestFit="1" customWidth="1"/>
    <col min="7" max="7" width="12.42578125" bestFit="1" customWidth="1"/>
  </cols>
  <sheetData>
    <row r="1" spans="1:7" x14ac:dyDescent="0.25">
      <c r="A1" t="s">
        <v>37</v>
      </c>
      <c r="B1" t="s">
        <v>38</v>
      </c>
      <c r="C1" t="s">
        <v>39</v>
      </c>
      <c r="D1" t="s">
        <v>40</v>
      </c>
      <c r="E1" t="s">
        <v>41</v>
      </c>
      <c r="F1" t="s">
        <v>42</v>
      </c>
      <c r="G1" t="s">
        <v>43</v>
      </c>
    </row>
    <row r="2" spans="1:7" x14ac:dyDescent="0.25">
      <c r="A2" t="s">
        <v>44</v>
      </c>
      <c r="B2" t="s">
        <v>45</v>
      </c>
      <c r="C2">
        <v>12</v>
      </c>
      <c r="D2">
        <f>EDATE(B2,C2)</f>
        <v>45672</v>
      </c>
      <c r="E2">
        <f>EOMONTH(B2,C2)</f>
        <v>45688</v>
      </c>
      <c r="F2">
        <f>DATEDIF(B2,D2,"D")</f>
        <v>366</v>
      </c>
      <c r="G2">
        <f>YEARFRAC(B2,D2)</f>
        <v>1</v>
      </c>
    </row>
    <row r="3" spans="1:7" x14ac:dyDescent="0.25">
      <c r="A3" t="s">
        <v>46</v>
      </c>
      <c r="B3" t="s">
        <v>24</v>
      </c>
      <c r="C3">
        <v>6</v>
      </c>
      <c r="D3">
        <f>EDATE(B3,C3)</f>
        <v>45505</v>
      </c>
      <c r="E3">
        <f>EOMONTH(B3,C3)</f>
        <v>45535</v>
      </c>
      <c r="F3">
        <f>DATEDIF(B3,D3,"D")</f>
        <v>182</v>
      </c>
      <c r="G3">
        <f>YEARFRAC(B3,D3)</f>
        <v>0.5</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workbookViewId="0">
      <selection activeCell="B11" sqref="B11"/>
    </sheetView>
  </sheetViews>
  <sheetFormatPr defaultRowHeight="15" x14ac:dyDescent="0.25"/>
  <cols>
    <col min="1" max="1" width="20.140625" bestFit="1" customWidth="1"/>
    <col min="2" max="2" width="12" customWidth="1"/>
  </cols>
  <sheetData>
    <row r="1" spans="1:3" x14ac:dyDescent="0.25">
      <c r="A1" t="s">
        <v>47</v>
      </c>
      <c r="B1" t="s">
        <v>48</v>
      </c>
      <c r="C1" t="s">
        <v>11</v>
      </c>
    </row>
    <row r="2" spans="1:3" x14ac:dyDescent="0.25">
      <c r="A2">
        <v>101</v>
      </c>
      <c r="B2">
        <v>9.99</v>
      </c>
      <c r="C2" t="s">
        <v>44</v>
      </c>
    </row>
    <row r="3" spans="1:3" x14ac:dyDescent="0.25">
      <c r="A3">
        <v>102</v>
      </c>
      <c r="B3">
        <v>14.5</v>
      </c>
      <c r="C3" t="s">
        <v>46</v>
      </c>
    </row>
    <row r="4" spans="1:3" x14ac:dyDescent="0.25">
      <c r="A4">
        <v>103</v>
      </c>
      <c r="B4">
        <v>3.75</v>
      </c>
      <c r="C4" t="s">
        <v>44</v>
      </c>
    </row>
    <row r="5" spans="1:3" x14ac:dyDescent="0.25">
      <c r="A5">
        <v>104</v>
      </c>
      <c r="B5">
        <v>7.2</v>
      </c>
      <c r="C5" t="s">
        <v>49</v>
      </c>
    </row>
    <row r="7" spans="1:3" x14ac:dyDescent="0.25">
      <c r="A7" t="s">
        <v>50</v>
      </c>
    </row>
    <row r="8" spans="1:3" x14ac:dyDescent="0.25">
      <c r="A8" t="s">
        <v>51</v>
      </c>
      <c r="B8">
        <v>101</v>
      </c>
    </row>
    <row r="10" spans="1:3" x14ac:dyDescent="0.25">
      <c r="A10" t="s">
        <v>52</v>
      </c>
      <c r="B10">
        <f>INDEX(B2:B5,MATCH(B8,A2:A5,0))</f>
        <v>9.99</v>
      </c>
    </row>
    <row r="11" spans="1:3" x14ac:dyDescent="0.25">
      <c r="A11" t="s">
        <v>53</v>
      </c>
      <c r="B11" t="str">
        <f>INDEX(C2:C5,MATCH(B8,A2:A5,0))</f>
        <v>A</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election activeCell="B9" sqref="B9"/>
    </sheetView>
  </sheetViews>
  <sheetFormatPr defaultRowHeight="15" x14ac:dyDescent="0.25"/>
  <cols>
    <col min="1" max="1" width="23.85546875" bestFit="1" customWidth="1"/>
    <col min="2" max="2" width="11.140625" customWidth="1"/>
  </cols>
  <sheetData>
    <row r="1" spans="1:2" x14ac:dyDescent="0.25">
      <c r="A1" t="s">
        <v>54</v>
      </c>
      <c r="B1" t="s">
        <v>12</v>
      </c>
    </row>
    <row r="2" spans="1:2" x14ac:dyDescent="0.25">
      <c r="A2" t="s">
        <v>55</v>
      </c>
      <c r="B2">
        <v>250000</v>
      </c>
    </row>
    <row r="3" spans="1:2" x14ac:dyDescent="0.25">
      <c r="A3" t="s">
        <v>56</v>
      </c>
      <c r="B3">
        <v>120000</v>
      </c>
    </row>
    <row r="4" spans="1:2" x14ac:dyDescent="0.25">
      <c r="A4" t="s">
        <v>57</v>
      </c>
      <c r="B4">
        <v>40000</v>
      </c>
    </row>
    <row r="6" spans="1:2" x14ac:dyDescent="0.25">
      <c r="A6" t="s">
        <v>58</v>
      </c>
      <c r="B6">
        <f>SUM(B2:B4)</f>
        <v>410000</v>
      </c>
    </row>
    <row r="8" spans="1:2" x14ac:dyDescent="0.25">
      <c r="A8" t="s">
        <v>59</v>
      </c>
      <c r="B8">
        <v>410000</v>
      </c>
    </row>
    <row r="9" spans="1:2" x14ac:dyDescent="0.25">
      <c r="A9" t="s">
        <v>60</v>
      </c>
      <c r="B9">
        <f>ABS(B8 - B6)</f>
        <v>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00_Instructions</vt:lpstr>
      <vt:lpstr>01_SUMIFS_Practice</vt:lpstr>
      <vt:lpstr>02_XLOOKUP_Mapping</vt:lpstr>
      <vt:lpstr>03_Date_Intelligence</vt:lpstr>
      <vt:lpstr>04_IndexMatch_Challenge</vt:lpstr>
      <vt:lpstr>05_Reconciliation_Checks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2025-12-03T12:50:52Z</dcterms:created>
  <dcterms:modified xsi:type="dcterms:W3CDTF">2025-12-03T12:58:23Z</dcterms:modified>
</cp:coreProperties>
</file>