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A985C21A-552B-4D13-AD4A-967C250BA72F}" xr6:coauthVersionLast="47" xr6:coauthVersionMax="47" xr10:uidLastSave="{00000000-0000-0000-0000-000000000000}"/>
  <bookViews>
    <workbookView xWindow="20370" yWindow="-120" windowWidth="20730" windowHeight="11760" xr2:uid="{00000000-000D-0000-FFFF-FFFF00000000}"/>
  </bookViews>
  <sheets>
    <sheet name="Intro" sheetId="3" r:id="rId1"/>
    <sheet name="Mapped_TB" sheetId="1" r:id="rId2"/>
    <sheet name="CashFlow_Indirect"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5" i="2"/>
  <c r="B4" i="2"/>
  <c r="B3" i="2"/>
  <c r="B2" i="2"/>
</calcChain>
</file>

<file path=xl/sharedStrings.xml><?xml version="1.0" encoding="utf-8"?>
<sst xmlns="http://schemas.openxmlformats.org/spreadsheetml/2006/main" count="59" uniqueCount="43">
  <si>
    <t>GL Account</t>
  </si>
  <si>
    <t>Account Name</t>
  </si>
  <si>
    <t>Net Amount</t>
  </si>
  <si>
    <t>Statement</t>
  </si>
  <si>
    <t>CF Type</t>
  </si>
  <si>
    <t>4000</t>
  </si>
  <si>
    <t>Product Revenue</t>
  </si>
  <si>
    <t>P&amp;L</t>
  </si>
  <si>
    <t>Operating</t>
  </si>
  <si>
    <t>4010</t>
  </si>
  <si>
    <t>Service Revenue</t>
  </si>
  <si>
    <t>5000</t>
  </si>
  <si>
    <t>COGS - Materials</t>
  </si>
  <si>
    <t>5100</t>
  </si>
  <si>
    <t>COGS - Labor</t>
  </si>
  <si>
    <t>6000</t>
  </si>
  <si>
    <t>Payroll Expense</t>
  </si>
  <si>
    <t>6100</t>
  </si>
  <si>
    <t>Marketing Expense</t>
  </si>
  <si>
    <t>7000</t>
  </si>
  <si>
    <t>Accounts Receivable</t>
  </si>
  <si>
    <t>Balance Sheet</t>
  </si>
  <si>
    <t>2000</t>
  </si>
  <si>
    <t>Accounts Payable</t>
  </si>
  <si>
    <t>1710</t>
  </si>
  <si>
    <t>Purchase of Equipment</t>
  </si>
  <si>
    <t>Investing</t>
  </si>
  <si>
    <t>2200</t>
  </si>
  <si>
    <t>Long-term Debt</t>
  </si>
  <si>
    <t>Financing</t>
  </si>
  <si>
    <t>Cash Flow Line</t>
  </si>
  <si>
    <t>Formula Example</t>
  </si>
  <si>
    <t>Amount</t>
  </si>
  <si>
    <t>Net Income</t>
  </si>
  <si>
    <t>Depreciation</t>
  </si>
  <si>
    <t>Change in AR</t>
  </si>
  <si>
    <t>Investing Activities</t>
  </si>
  <si>
    <t>Financing Activities</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</si>
  <si>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</si>
  <si>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</si>
  <si>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</si>
  <si>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</si>
  <si>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Cash Flow (Indirect Method)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</si>
</sst>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237CCB3F-2E1C-49B8-8F1C-0026285E8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F15D-535E-4C94-BEF8-8D69AA2F62F0}">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42</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38</v>
      </c>
      <c r="G10" s="2"/>
      <c r="H10" s="2"/>
      <c r="I10" s="2"/>
      <c r="J10" s="2"/>
      <c r="K10" s="2"/>
      <c r="L10" s="2"/>
    </row>
    <row r="11" spans="6:14" x14ac:dyDescent="0.25">
      <c r="F11" s="2"/>
      <c r="G11" s="2"/>
      <c r="H11" s="2"/>
      <c r="I11" s="2"/>
      <c r="J11" s="2"/>
      <c r="K11" s="2"/>
      <c r="L11" s="2"/>
    </row>
    <row r="13" spans="6:14" x14ac:dyDescent="0.25">
      <c r="F13" s="3" t="s">
        <v>39</v>
      </c>
    </row>
    <row r="17" spans="1:12" ht="7.5" customHeight="1" x14ac:dyDescent="0.25"/>
    <row r="18" spans="1:12" x14ac:dyDescent="0.25">
      <c r="A18" s="4" t="s">
        <v>40</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41</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39</v>
      </c>
    </row>
  </sheetData>
  <mergeCells count="5">
    <mergeCell ref="F6:N8"/>
    <mergeCell ref="F10:L11"/>
    <mergeCell ref="A18:L27"/>
    <mergeCell ref="A31:L36"/>
    <mergeCell ref="A37:L40"/>
  </mergeCells>
  <hyperlinks>
    <hyperlink ref="F13" r:id="rId1" xr:uid="{8294C3B3-F0E2-4AEE-BD67-67F7D27FED6C}"/>
    <hyperlink ref="A41" r:id="rId2" xr:uid="{9E2C24D6-00CE-4D1A-95DB-8EB15D68C72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
  <sheetViews>
    <sheetView workbookViewId="0">
      <selection activeCell="E5" sqref="E5"/>
    </sheetView>
  </sheetViews>
  <sheetFormatPr defaultRowHeight="15" x14ac:dyDescent="0.25"/>
  <cols>
    <col min="1" max="1" width="10.7109375" bestFit="1" customWidth="1"/>
    <col min="2" max="2" width="21.85546875" bestFit="1" customWidth="1"/>
    <col min="3" max="3" width="11.85546875" bestFit="1" customWidth="1"/>
    <col min="4" max="4" width="13.5703125" bestFit="1" customWidth="1"/>
    <col min="5" max="5" width="9.85546875" bestFit="1" customWidth="1"/>
  </cols>
  <sheetData>
    <row r="1" spans="1:5" x14ac:dyDescent="0.25">
      <c r="A1" t="s">
        <v>0</v>
      </c>
      <c r="B1" t="s">
        <v>1</v>
      </c>
      <c r="C1" t="s">
        <v>2</v>
      </c>
      <c r="D1" t="s">
        <v>3</v>
      </c>
      <c r="E1" t="s">
        <v>4</v>
      </c>
    </row>
    <row r="2" spans="1:5" x14ac:dyDescent="0.25">
      <c r="A2" t="s">
        <v>5</v>
      </c>
      <c r="B2" t="s">
        <v>6</v>
      </c>
      <c r="C2">
        <v>150000</v>
      </c>
      <c r="D2" t="s">
        <v>7</v>
      </c>
      <c r="E2" t="s">
        <v>8</v>
      </c>
    </row>
    <row r="3" spans="1:5" x14ac:dyDescent="0.25">
      <c r="A3" t="s">
        <v>9</v>
      </c>
      <c r="B3" t="s">
        <v>10</v>
      </c>
      <c r="C3">
        <v>80000</v>
      </c>
      <c r="D3" t="s">
        <v>7</v>
      </c>
      <c r="E3" t="s">
        <v>8</v>
      </c>
    </row>
    <row r="4" spans="1:5" x14ac:dyDescent="0.25">
      <c r="A4" t="s">
        <v>11</v>
      </c>
      <c r="B4" t="s">
        <v>12</v>
      </c>
      <c r="C4">
        <v>-40000</v>
      </c>
      <c r="D4" t="s">
        <v>7</v>
      </c>
      <c r="E4" t="s">
        <v>8</v>
      </c>
    </row>
    <row r="5" spans="1:5" x14ac:dyDescent="0.25">
      <c r="A5" t="s">
        <v>13</v>
      </c>
      <c r="B5" t="s">
        <v>14</v>
      </c>
      <c r="C5">
        <v>-30000</v>
      </c>
      <c r="D5" t="s">
        <v>7</v>
      </c>
      <c r="E5" t="s">
        <v>8</v>
      </c>
    </row>
    <row r="6" spans="1:5" x14ac:dyDescent="0.25">
      <c r="A6" t="s">
        <v>15</v>
      </c>
      <c r="B6" t="s">
        <v>16</v>
      </c>
      <c r="C6">
        <v>-25000</v>
      </c>
      <c r="D6" t="s">
        <v>7</v>
      </c>
      <c r="E6" t="s">
        <v>8</v>
      </c>
    </row>
    <row r="7" spans="1:5" x14ac:dyDescent="0.25">
      <c r="A7" t="s">
        <v>17</v>
      </c>
      <c r="B7" t="s">
        <v>18</v>
      </c>
      <c r="C7">
        <v>-12000</v>
      </c>
      <c r="D7" t="s">
        <v>7</v>
      </c>
      <c r="E7" t="s">
        <v>8</v>
      </c>
    </row>
    <row r="8" spans="1:5" x14ac:dyDescent="0.25">
      <c r="A8" t="s">
        <v>19</v>
      </c>
      <c r="B8" t="s">
        <v>20</v>
      </c>
      <c r="C8">
        <v>50000</v>
      </c>
      <c r="D8" t="s">
        <v>21</v>
      </c>
      <c r="E8" t="s">
        <v>8</v>
      </c>
    </row>
    <row r="9" spans="1:5" x14ac:dyDescent="0.25">
      <c r="A9" t="s">
        <v>22</v>
      </c>
      <c r="B9" t="s">
        <v>23</v>
      </c>
      <c r="C9">
        <v>-30000</v>
      </c>
      <c r="D9" t="s">
        <v>21</v>
      </c>
      <c r="E9" t="s">
        <v>8</v>
      </c>
    </row>
    <row r="10" spans="1:5" x14ac:dyDescent="0.25">
      <c r="A10" t="s">
        <v>24</v>
      </c>
      <c r="B10" t="s">
        <v>25</v>
      </c>
      <c r="C10">
        <v>-45000</v>
      </c>
      <c r="D10" t="s">
        <v>21</v>
      </c>
      <c r="E10" t="s">
        <v>26</v>
      </c>
    </row>
    <row r="11" spans="1:5" x14ac:dyDescent="0.25">
      <c r="A11" t="s">
        <v>27</v>
      </c>
      <c r="B11" t="s">
        <v>28</v>
      </c>
      <c r="C11">
        <v>-100000</v>
      </c>
      <c r="D11" t="s">
        <v>21</v>
      </c>
      <c r="E11" t="s">
        <v>29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C4" sqref="C4"/>
    </sheetView>
  </sheetViews>
  <sheetFormatPr defaultRowHeight="15" x14ac:dyDescent="0.25"/>
  <cols>
    <col min="1" max="1" width="18.42578125" bestFit="1" customWidth="1"/>
    <col min="2" max="2" width="16.42578125" bestFit="1" customWidth="1"/>
    <col min="3" max="3" width="8.140625" bestFit="1" customWidth="1"/>
  </cols>
  <sheetData>
    <row r="1" spans="1:3" x14ac:dyDescent="0.25">
      <c r="A1" t="s">
        <v>30</v>
      </c>
      <c r="B1" t="s">
        <v>31</v>
      </c>
      <c r="C1" t="s">
        <v>32</v>
      </c>
    </row>
    <row r="2" spans="1:3" x14ac:dyDescent="0.25">
      <c r="A2" t="s">
        <v>33</v>
      </c>
      <c r="B2">
        <f>SUMIFS(Mapped_TB!$C:$C,Mapped_TB!$D:$D,"Revenue")</f>
        <v>0</v>
      </c>
    </row>
    <row r="3" spans="1:3" x14ac:dyDescent="0.25">
      <c r="A3" t="s">
        <v>34</v>
      </c>
      <c r="B3">
        <f>SUMIFS(Mapped_TB!$C:$C,Mapped_TB!$E:$E,"Non-Cash")</f>
        <v>0</v>
      </c>
    </row>
    <row r="4" spans="1:3" x14ac:dyDescent="0.25">
      <c r="A4" t="s">
        <v>35</v>
      </c>
      <c r="B4">
        <f>SUMIFS(Mapped_TB!$C:$C,Mapped_TB!$E:$E,"AR") - SUMIFS(Mapped_TB!$C:$C,Mapped_TB!$E:$E,"AR")</f>
        <v>0</v>
      </c>
    </row>
    <row r="5" spans="1:3" x14ac:dyDescent="0.25">
      <c r="A5" t="s">
        <v>36</v>
      </c>
      <c r="B5">
        <f>SUMIFS(Mapped_TB!$C:$C,Mapped_TB!$E:$E,"Investing")</f>
        <v>-45000</v>
      </c>
    </row>
    <row r="6" spans="1:3" x14ac:dyDescent="0.25">
      <c r="A6" t="s">
        <v>37</v>
      </c>
      <c r="B6">
        <f>SUMIFS(Mapped_TB!$C:$C,Mapped_TB!$E:$E,"Financing")</f>
        <v>-100000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Mapped_TB</vt:lpstr>
      <vt:lpstr>CashFlow_Indirect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2025-12-12T10:09:44Z</dcterms:created>
  <dcterms:modified xsi:type="dcterms:W3CDTF">2025-12-12T10:33:56Z</dcterms:modified>
</cp:coreProperties>
</file>