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A5DF4619-CBD4-4EF3-8DBF-278DBA290085}" xr6:coauthVersionLast="47" xr6:coauthVersionMax="47" xr10:uidLastSave="{00000000-0000-0000-0000-000000000000}"/>
  <bookViews>
    <workbookView xWindow="20370" yWindow="-120" windowWidth="20730" windowHeight="11760" xr2:uid="{00000000-000D-0000-FFFF-FFFF00000000}"/>
  </bookViews>
  <sheets>
    <sheet name="Intro" sheetId="4" r:id="rId1"/>
    <sheet name="Raw_TB" sheetId="1" r:id="rId2"/>
    <sheet name="Mapping_Table" sheetId="2" r:id="rId3"/>
    <sheet name="Mapped_TB"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0" i="3"/>
  <c r="G9" i="3"/>
  <c r="G8" i="3"/>
  <c r="G7" i="3"/>
  <c r="G6" i="3"/>
  <c r="G5" i="3"/>
  <c r="G4" i="3"/>
  <c r="G3" i="3"/>
  <c r="G2" i="3"/>
  <c r="F11" i="3"/>
  <c r="F10" i="3"/>
  <c r="F9" i="3"/>
  <c r="F8" i="3"/>
  <c r="F7" i="3"/>
  <c r="F6" i="3"/>
  <c r="F5" i="3"/>
  <c r="F4" i="3"/>
  <c r="F3" i="3"/>
  <c r="F2" i="3"/>
  <c r="E11" i="3"/>
  <c r="E10" i="3"/>
  <c r="E9" i="3"/>
  <c r="E8" i="3"/>
  <c r="E7" i="3"/>
  <c r="E5" i="3"/>
  <c r="E6" i="3"/>
  <c r="E4" i="3"/>
  <c r="E3" i="3"/>
  <c r="E2" i="3"/>
  <c r="D11" i="3"/>
  <c r="D10" i="3"/>
  <c r="D9" i="3"/>
  <c r="D8" i="3"/>
  <c r="D7" i="3"/>
  <c r="D6" i="3"/>
  <c r="D5" i="3"/>
  <c r="D4" i="3"/>
  <c r="D3" i="3"/>
  <c r="D2" i="3"/>
  <c r="C11" i="3"/>
  <c r="B11" i="3"/>
  <c r="A11" i="3"/>
  <c r="C10" i="3"/>
  <c r="B10" i="3"/>
  <c r="A10" i="3"/>
  <c r="C9" i="3"/>
  <c r="B9" i="3"/>
  <c r="A9" i="3"/>
  <c r="C8" i="3"/>
  <c r="B8" i="3"/>
  <c r="A8" i="3"/>
  <c r="C7" i="3"/>
  <c r="B7" i="3"/>
  <c r="A7" i="3"/>
  <c r="C6" i="3"/>
  <c r="B6" i="3"/>
  <c r="A6" i="3"/>
  <c r="C5" i="3"/>
  <c r="B5" i="3"/>
  <c r="A5" i="3"/>
  <c r="C4" i="3"/>
  <c r="B4" i="3"/>
  <c r="A4" i="3"/>
  <c r="C3" i="3"/>
  <c r="B3" i="3"/>
  <c r="A3" i="3"/>
  <c r="C2" i="3"/>
  <c r="B2" i="3"/>
  <c r="A2" i="3"/>
</calcChain>
</file>

<file path=xl/sharedStrings.xml><?xml version="1.0" encoding="utf-8"?>
<sst xmlns="http://schemas.openxmlformats.org/spreadsheetml/2006/main" count="115" uniqueCount="62">
  <si>
    <t>GL Account</t>
  </si>
  <si>
    <t>Account Name</t>
  </si>
  <si>
    <t>Debit</t>
  </si>
  <si>
    <t>Credit</t>
  </si>
  <si>
    <t>Net Amount</t>
  </si>
  <si>
    <t>Department</t>
  </si>
  <si>
    <t>Entity</t>
  </si>
  <si>
    <t>4000</t>
  </si>
  <si>
    <t>Product Revenue</t>
  </si>
  <si>
    <t>Sales</t>
  </si>
  <si>
    <t>EntityA</t>
  </si>
  <si>
    <t>4010</t>
  </si>
  <si>
    <t>Service Revenue</t>
  </si>
  <si>
    <t>5000</t>
  </si>
  <si>
    <t>COGS - Materials</t>
  </si>
  <si>
    <t>Operations</t>
  </si>
  <si>
    <t>5100</t>
  </si>
  <si>
    <t>COGS - Labor</t>
  </si>
  <si>
    <t>6000</t>
  </si>
  <si>
    <t>Payroll Expense</t>
  </si>
  <si>
    <t>HR</t>
  </si>
  <si>
    <t>6100</t>
  </si>
  <si>
    <t>Marketing Expense</t>
  </si>
  <si>
    <t>Marketing</t>
  </si>
  <si>
    <t>7000</t>
  </si>
  <si>
    <t>Accounts Receivable</t>
  </si>
  <si>
    <t>2000</t>
  </si>
  <si>
    <t>Accounts Payable</t>
  </si>
  <si>
    <t>1710</t>
  </si>
  <si>
    <t>Purchase of Equipment</t>
  </si>
  <si>
    <t>Capex</t>
  </si>
  <si>
    <t>2200</t>
  </si>
  <si>
    <t>Long-term Debt</t>
  </si>
  <si>
    <t>Finance</t>
  </si>
  <si>
    <t>FS Category</t>
  </si>
  <si>
    <t>FS Subcategory</t>
  </si>
  <si>
    <t>Statement</t>
  </si>
  <si>
    <t>CF Type</t>
  </si>
  <si>
    <t>Revenue</t>
  </si>
  <si>
    <t>P&amp;L</t>
  </si>
  <si>
    <t>Operating</t>
  </si>
  <si>
    <t>COGS</t>
  </si>
  <si>
    <t>Materials</t>
  </si>
  <si>
    <t>Labor</t>
  </si>
  <si>
    <t>Opex</t>
  </si>
  <si>
    <t>Payroll</t>
  </si>
  <si>
    <t>Current Assets</t>
  </si>
  <si>
    <t>AR</t>
  </si>
  <si>
    <t>Balance Sheet</t>
  </si>
  <si>
    <t>Current Liabilities</t>
  </si>
  <si>
    <t>AP</t>
  </si>
  <si>
    <t>Non-Current Assets</t>
  </si>
  <si>
    <t>PPE</t>
  </si>
  <si>
    <t>Investing</t>
  </si>
  <si>
    <t>Non-Current Liabilities</t>
  </si>
  <si>
    <t>Debt</t>
  </si>
  <si>
    <t>Financing</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</si>
  <si>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</si>
  <si>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</si>
  <si>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</si>
  <si>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</si>
  <si>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Trial Balance Mapping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</si>
</sst>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0" xfId="0" applyFont="1"/>
    <xf numFmtId="0" fontId="3" fillId="0" borderId="0" xfId="0" applyFont="1" applyAlignment="1">
      <alignment horizontal="center" vertical="center"/>
    </xf>
    <xf numFmtId="0" fontId="4" fillId="0" borderId="0" xfId="0" applyFont="1" applyAlignment="1">
      <alignment vertical="center"/>
    </xf>
    <xf numFmtId="0" fontId="2" fillId="0" borderId="0" xfId="1" applyAlignment="1">
      <alignment vertical="top"/>
    </xf>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7"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B505-DFF3-47FF-8CCF-9BA7E1088FF9}">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2" t="s">
        <v>61</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57</v>
      </c>
      <c r="G10" s="3"/>
      <c r="H10" s="3"/>
      <c r="I10" s="3"/>
      <c r="J10" s="3"/>
      <c r="K10" s="3"/>
      <c r="L10" s="3"/>
    </row>
    <row r="11" spans="6:14" x14ac:dyDescent="0.25">
      <c r="F11" s="3"/>
      <c r="G11" s="3"/>
      <c r="H11" s="3"/>
      <c r="I11" s="3"/>
      <c r="J11" s="3"/>
      <c r="K11" s="3"/>
      <c r="L11" s="3"/>
    </row>
    <row r="13" spans="6:14" x14ac:dyDescent="0.25">
      <c r="F13" s="4" t="s">
        <v>58</v>
      </c>
    </row>
    <row r="17" spans="1:12" ht="7.5" customHeight="1" x14ac:dyDescent="0.25"/>
    <row r="18" spans="1:12" x14ac:dyDescent="0.25">
      <c r="A18" s="5" t="s">
        <v>59</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60</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58</v>
      </c>
    </row>
  </sheetData>
  <mergeCells count="5">
    <mergeCell ref="F6:N8"/>
    <mergeCell ref="F10:L11"/>
    <mergeCell ref="A18:L27"/>
    <mergeCell ref="A31:L36"/>
    <mergeCell ref="A37:L40"/>
  </mergeCells>
  <hyperlinks>
    <hyperlink ref="F13" r:id="rId1" xr:uid="{FEBA6618-B2BC-46BC-8A82-F297D0510B1D}"/>
    <hyperlink ref="A41" r:id="rId2" xr:uid="{DC277164-FF0E-43DD-A277-B7B2FD2561B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workbookViewId="0">
      <selection activeCell="F5" sqref="F5"/>
    </sheetView>
  </sheetViews>
  <sheetFormatPr defaultColWidth="13.5703125" defaultRowHeight="15" x14ac:dyDescent="0.25"/>
  <sheetData>
    <row r="1" spans="1:7" x14ac:dyDescent="0.25">
      <c r="A1" t="s">
        <v>0</v>
      </c>
      <c r="B1" t="s">
        <v>1</v>
      </c>
      <c r="C1" t="s">
        <v>2</v>
      </c>
      <c r="D1" t="s">
        <v>3</v>
      </c>
      <c r="E1" t="s">
        <v>4</v>
      </c>
      <c r="F1" t="s">
        <v>5</v>
      </c>
      <c r="G1" t="s">
        <v>6</v>
      </c>
    </row>
    <row r="2" spans="1:7" x14ac:dyDescent="0.25">
      <c r="A2" t="s">
        <v>7</v>
      </c>
      <c r="B2" t="s">
        <v>8</v>
      </c>
      <c r="C2">
        <v>0</v>
      </c>
      <c r="D2">
        <v>150000</v>
      </c>
      <c r="E2">
        <v>150000</v>
      </c>
      <c r="F2" t="s">
        <v>9</v>
      </c>
      <c r="G2" t="s">
        <v>10</v>
      </c>
    </row>
    <row r="3" spans="1:7" x14ac:dyDescent="0.25">
      <c r="A3" t="s">
        <v>11</v>
      </c>
      <c r="B3" t="s">
        <v>12</v>
      </c>
      <c r="C3">
        <v>0</v>
      </c>
      <c r="D3">
        <v>80000</v>
      </c>
      <c r="E3">
        <v>80000</v>
      </c>
      <c r="F3" t="s">
        <v>9</v>
      </c>
      <c r="G3" t="s">
        <v>10</v>
      </c>
    </row>
    <row r="4" spans="1:7" x14ac:dyDescent="0.25">
      <c r="A4" t="s">
        <v>13</v>
      </c>
      <c r="B4" t="s">
        <v>14</v>
      </c>
      <c r="C4">
        <v>40000</v>
      </c>
      <c r="D4">
        <v>0</v>
      </c>
      <c r="E4">
        <v>-40000</v>
      </c>
      <c r="F4" t="s">
        <v>15</v>
      </c>
      <c r="G4" t="s">
        <v>10</v>
      </c>
    </row>
    <row r="5" spans="1:7" x14ac:dyDescent="0.25">
      <c r="A5" t="s">
        <v>16</v>
      </c>
      <c r="B5" t="s">
        <v>17</v>
      </c>
      <c r="C5">
        <v>30000</v>
      </c>
      <c r="D5">
        <v>0</v>
      </c>
      <c r="E5">
        <v>-30000</v>
      </c>
      <c r="F5" t="s">
        <v>15</v>
      </c>
      <c r="G5" t="s">
        <v>10</v>
      </c>
    </row>
    <row r="6" spans="1:7" x14ac:dyDescent="0.25">
      <c r="A6" t="s">
        <v>18</v>
      </c>
      <c r="B6" t="s">
        <v>19</v>
      </c>
      <c r="C6">
        <v>25000</v>
      </c>
      <c r="D6">
        <v>0</v>
      </c>
      <c r="E6">
        <v>-25000</v>
      </c>
      <c r="F6" t="s">
        <v>20</v>
      </c>
      <c r="G6" t="s">
        <v>10</v>
      </c>
    </row>
    <row r="7" spans="1:7" x14ac:dyDescent="0.25">
      <c r="A7" t="s">
        <v>21</v>
      </c>
      <c r="B7" t="s">
        <v>22</v>
      </c>
      <c r="C7">
        <v>12000</v>
      </c>
      <c r="D7">
        <v>0</v>
      </c>
      <c r="E7">
        <v>-12000</v>
      </c>
      <c r="F7" t="s">
        <v>23</v>
      </c>
      <c r="G7" t="s">
        <v>10</v>
      </c>
    </row>
    <row r="8" spans="1:7" x14ac:dyDescent="0.25">
      <c r="A8" t="s">
        <v>24</v>
      </c>
      <c r="B8" t="s">
        <v>25</v>
      </c>
      <c r="C8">
        <v>0</v>
      </c>
      <c r="D8">
        <v>0</v>
      </c>
      <c r="E8">
        <v>50000</v>
      </c>
      <c r="F8" t="s">
        <v>9</v>
      </c>
      <c r="G8" t="s">
        <v>10</v>
      </c>
    </row>
    <row r="9" spans="1:7" x14ac:dyDescent="0.25">
      <c r="A9" t="s">
        <v>26</v>
      </c>
      <c r="B9" t="s">
        <v>27</v>
      </c>
      <c r="C9">
        <v>0</v>
      </c>
      <c r="D9">
        <v>0</v>
      </c>
      <c r="E9">
        <v>-30000</v>
      </c>
      <c r="F9" t="s">
        <v>15</v>
      </c>
      <c r="G9" t="s">
        <v>10</v>
      </c>
    </row>
    <row r="10" spans="1:7" x14ac:dyDescent="0.25">
      <c r="A10" t="s">
        <v>28</v>
      </c>
      <c r="B10" t="s">
        <v>29</v>
      </c>
      <c r="C10">
        <v>0</v>
      </c>
      <c r="D10">
        <v>0</v>
      </c>
      <c r="E10">
        <v>-45000</v>
      </c>
      <c r="F10" t="s">
        <v>30</v>
      </c>
      <c r="G10" t="s">
        <v>10</v>
      </c>
    </row>
    <row r="11" spans="1:7" x14ac:dyDescent="0.25">
      <c r="A11" t="s">
        <v>31</v>
      </c>
      <c r="B11" t="s">
        <v>32</v>
      </c>
      <c r="C11">
        <v>0</v>
      </c>
      <c r="D11">
        <v>0</v>
      </c>
      <c r="E11">
        <v>-100000</v>
      </c>
      <c r="F11" t="s">
        <v>33</v>
      </c>
      <c r="G11" t="s">
        <v>10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B5" sqref="B5"/>
    </sheetView>
  </sheetViews>
  <sheetFormatPr defaultRowHeight="15" x14ac:dyDescent="0.25"/>
  <cols>
    <col min="1" max="1" width="10.7109375" bestFit="1" customWidth="1"/>
    <col min="2" max="2" width="21.5703125" bestFit="1" customWidth="1"/>
    <col min="3" max="3" width="16.28515625" bestFit="1" customWidth="1"/>
    <col min="4" max="4" width="13.5703125" bestFit="1" customWidth="1"/>
    <col min="5" max="5" width="9.85546875" bestFit="1" customWidth="1"/>
  </cols>
  <sheetData>
    <row r="1" spans="1:5" x14ac:dyDescent="0.25">
      <c r="A1" t="s">
        <v>0</v>
      </c>
      <c r="B1" t="s">
        <v>34</v>
      </c>
      <c r="C1" t="s">
        <v>35</v>
      </c>
      <c r="D1" t="s">
        <v>36</v>
      </c>
      <c r="E1" t="s">
        <v>37</v>
      </c>
    </row>
    <row r="2" spans="1:5" x14ac:dyDescent="0.25">
      <c r="A2" t="s">
        <v>7</v>
      </c>
      <c r="B2" t="s">
        <v>38</v>
      </c>
      <c r="C2" t="s">
        <v>8</v>
      </c>
      <c r="D2" t="s">
        <v>39</v>
      </c>
      <c r="E2" t="s">
        <v>40</v>
      </c>
    </row>
    <row r="3" spans="1:5" x14ac:dyDescent="0.25">
      <c r="A3" t="s">
        <v>11</v>
      </c>
      <c r="B3" t="s">
        <v>38</v>
      </c>
      <c r="C3" t="s">
        <v>12</v>
      </c>
      <c r="D3" t="s">
        <v>39</v>
      </c>
      <c r="E3" t="s">
        <v>40</v>
      </c>
    </row>
    <row r="4" spans="1:5" x14ac:dyDescent="0.25">
      <c r="A4" t="s">
        <v>13</v>
      </c>
      <c r="B4" t="s">
        <v>41</v>
      </c>
      <c r="C4" t="s">
        <v>42</v>
      </c>
      <c r="D4" t="s">
        <v>39</v>
      </c>
      <c r="E4" t="s">
        <v>40</v>
      </c>
    </row>
    <row r="5" spans="1:5" x14ac:dyDescent="0.25">
      <c r="A5" t="s">
        <v>16</v>
      </c>
      <c r="B5" t="s">
        <v>41</v>
      </c>
      <c r="C5" t="s">
        <v>43</v>
      </c>
      <c r="D5" t="s">
        <v>39</v>
      </c>
      <c r="E5" t="s">
        <v>40</v>
      </c>
    </row>
    <row r="6" spans="1:5" x14ac:dyDescent="0.25">
      <c r="A6" t="s">
        <v>18</v>
      </c>
      <c r="B6" t="s">
        <v>44</v>
      </c>
      <c r="C6" t="s">
        <v>45</v>
      </c>
      <c r="D6" t="s">
        <v>39</v>
      </c>
      <c r="E6" t="s">
        <v>40</v>
      </c>
    </row>
    <row r="7" spans="1:5" x14ac:dyDescent="0.25">
      <c r="A7" t="s">
        <v>21</v>
      </c>
      <c r="B7" t="s">
        <v>44</v>
      </c>
      <c r="C7" t="s">
        <v>23</v>
      </c>
      <c r="D7" t="s">
        <v>39</v>
      </c>
      <c r="E7" t="s">
        <v>40</v>
      </c>
    </row>
    <row r="8" spans="1:5" x14ac:dyDescent="0.25">
      <c r="A8" t="s">
        <v>24</v>
      </c>
      <c r="B8" t="s">
        <v>46</v>
      </c>
      <c r="C8" t="s">
        <v>47</v>
      </c>
      <c r="D8" t="s">
        <v>48</v>
      </c>
      <c r="E8" t="s">
        <v>40</v>
      </c>
    </row>
    <row r="9" spans="1:5" x14ac:dyDescent="0.25">
      <c r="A9" t="s">
        <v>26</v>
      </c>
      <c r="B9" t="s">
        <v>49</v>
      </c>
      <c r="C9" t="s">
        <v>50</v>
      </c>
      <c r="D9" t="s">
        <v>48</v>
      </c>
      <c r="E9" t="s">
        <v>40</v>
      </c>
    </row>
    <row r="10" spans="1:5" x14ac:dyDescent="0.25">
      <c r="A10" t="s">
        <v>28</v>
      </c>
      <c r="B10" t="s">
        <v>51</v>
      </c>
      <c r="C10" t="s">
        <v>52</v>
      </c>
      <c r="D10" t="s">
        <v>48</v>
      </c>
      <c r="E10" t="s">
        <v>53</v>
      </c>
    </row>
    <row r="11" spans="1:5" x14ac:dyDescent="0.25">
      <c r="A11" t="s">
        <v>31</v>
      </c>
      <c r="B11" t="s">
        <v>54</v>
      </c>
      <c r="C11" t="s">
        <v>55</v>
      </c>
      <c r="D11" t="s">
        <v>48</v>
      </c>
      <c r="E11" t="s">
        <v>56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workbookViewId="0">
      <selection activeCell="G6" sqref="G6"/>
    </sheetView>
  </sheetViews>
  <sheetFormatPr defaultRowHeight="15" x14ac:dyDescent="0.25"/>
  <cols>
    <col min="1" max="1" width="10.7109375" bestFit="1" customWidth="1"/>
    <col min="2" max="2" width="21.85546875" bestFit="1" customWidth="1"/>
    <col min="3" max="3" width="11.85546875" bestFit="1" customWidth="1"/>
    <col min="4" max="4" width="21.5703125" bestFit="1" customWidth="1"/>
    <col min="5" max="5" width="14.42578125" bestFit="1" customWidth="1"/>
    <col min="6" max="6" width="13.5703125" bestFit="1" customWidth="1"/>
    <col min="7" max="7" width="9.85546875" bestFit="1" customWidth="1"/>
  </cols>
  <sheetData>
    <row r="1" spans="1:7" s="1" customFormat="1" x14ac:dyDescent="0.25">
      <c r="A1" s="1" t="s">
        <v>0</v>
      </c>
      <c r="B1" s="1" t="s">
        <v>1</v>
      </c>
      <c r="C1" s="1" t="s">
        <v>4</v>
      </c>
      <c r="D1" s="1" t="s">
        <v>34</v>
      </c>
      <c r="E1" s="1" t="s">
        <v>35</v>
      </c>
      <c r="F1" s="1" t="s">
        <v>36</v>
      </c>
      <c r="G1" s="1" t="s">
        <v>37</v>
      </c>
    </row>
    <row r="2" spans="1:7" x14ac:dyDescent="0.25">
      <c r="A2" t="str">
        <f>Raw_TB!A2</f>
        <v>4000</v>
      </c>
      <c r="B2" t="str">
        <f>Raw_TB!B2</f>
        <v>Product Revenue</v>
      </c>
      <c r="C2">
        <f>Raw_TB!E2</f>
        <v>150000</v>
      </c>
      <c r="D2" t="str">
        <f>_xlfn.XLOOKUP(Raw_TB!A2,Mapping_Table!$A:$A,Mapping_Table!$B:$B,"Unmapped")</f>
        <v>Revenue</v>
      </c>
      <c r="E2" t="str">
        <f>_xlfn.XLOOKUP(Raw_TB!A2,Mapping_Table!$A:$A,Mapping_Table!$C:$C,"Unmapped")</f>
        <v>Product Revenue</v>
      </c>
      <c r="F2" t="str">
        <f>_xlfn.XLOOKUP(Raw_TB!A2,Mapping_Table!$A:$A,Mapping_Table!$D:$D,"Unmapped")</f>
        <v>P&amp;L</v>
      </c>
      <c r="G2" t="str">
        <f>_xlfn.XLOOKUP(Raw_TB!A2,Mapping_Table!$A:$A,Mapping_Table!$E:$E,"Unmapped")</f>
        <v>Operating</v>
      </c>
    </row>
    <row r="3" spans="1:7" x14ac:dyDescent="0.25">
      <c r="A3" t="str">
        <f>Raw_TB!A3</f>
        <v>4010</v>
      </c>
      <c r="B3" t="str">
        <f>Raw_TB!B3</f>
        <v>Service Revenue</v>
      </c>
      <c r="C3">
        <f>Raw_TB!E3</f>
        <v>80000</v>
      </c>
      <c r="D3" t="str">
        <f>_xlfn.XLOOKUP(Raw_TB!A3,Mapping_Table!$A:$A,Mapping_Table!$B:$B,"Unmapped")</f>
        <v>Revenue</v>
      </c>
      <c r="E3" t="str">
        <f>_xlfn.XLOOKUP(Raw_TB!A3,Mapping_Table!$A:$A,Mapping_Table!$C:$C,"Unmapped")</f>
        <v>Service Revenue</v>
      </c>
      <c r="F3" t="str">
        <f>_xlfn.XLOOKUP(Raw_TB!A3,Mapping_Table!$A:$A,Mapping_Table!$D:$D,"Unmapped")</f>
        <v>P&amp;L</v>
      </c>
      <c r="G3" t="str">
        <f>_xlfn.XLOOKUP(Raw_TB!A3,Mapping_Table!$A:$A,Mapping_Table!$E:$E,"Unmapped")</f>
        <v>Operating</v>
      </c>
    </row>
    <row r="4" spans="1:7" x14ac:dyDescent="0.25">
      <c r="A4" t="str">
        <f>Raw_TB!A4</f>
        <v>5000</v>
      </c>
      <c r="B4" t="str">
        <f>Raw_TB!B4</f>
        <v>COGS - Materials</v>
      </c>
      <c r="C4">
        <f>Raw_TB!E4</f>
        <v>-40000</v>
      </c>
      <c r="D4" t="str">
        <f>_xlfn.XLOOKUP(Raw_TB!A4,Mapping_Table!$A:$A,Mapping_Table!$B:$B,"Unmapped")</f>
        <v>COGS</v>
      </c>
      <c r="E4" t="str">
        <f>_xlfn.XLOOKUP(Raw_TB!A4,Mapping_Table!$A:$A,Mapping_Table!$C:$C,"Unmapped")</f>
        <v>Materials</v>
      </c>
      <c r="F4" t="str">
        <f>_xlfn.XLOOKUP(Raw_TB!A4,Mapping_Table!$A:$A,Mapping_Table!$D:$D,"Unmapped")</f>
        <v>P&amp;L</v>
      </c>
      <c r="G4" t="str">
        <f>_xlfn.XLOOKUP(Raw_TB!A4,Mapping_Table!$A:$A,Mapping_Table!$E:$E,"Unmapped")</f>
        <v>Operating</v>
      </c>
    </row>
    <row r="5" spans="1:7" x14ac:dyDescent="0.25">
      <c r="A5" t="str">
        <f>Raw_TB!A5</f>
        <v>5100</v>
      </c>
      <c r="B5" t="str">
        <f>Raw_TB!B5</f>
        <v>COGS - Labor</v>
      </c>
      <c r="C5">
        <f>Raw_TB!E5</f>
        <v>-30000</v>
      </c>
      <c r="D5" t="str">
        <f>_xlfn.XLOOKUP(Raw_TB!A5,Mapping_Table!$A:$A,Mapping_Table!$B:$B,"Unmapped")</f>
        <v>COGS</v>
      </c>
      <c r="E5" t="str">
        <f>_xlfn.XLOOKUP(Raw_TB!A5,Mapping_Table!$A:$A,Mapping_Table!$C:$C,"Unmapped")</f>
        <v>Labor</v>
      </c>
      <c r="F5" t="str">
        <f>_xlfn.XLOOKUP(Raw_TB!A5,Mapping_Table!$A:$A,Mapping_Table!$D:$D,"Unmapped")</f>
        <v>P&amp;L</v>
      </c>
      <c r="G5" t="str">
        <f>_xlfn.XLOOKUP(Raw_TB!A5,Mapping_Table!$A:$A,Mapping_Table!$E:$E,"Unmapped")</f>
        <v>Operating</v>
      </c>
    </row>
    <row r="6" spans="1:7" x14ac:dyDescent="0.25">
      <c r="A6" t="str">
        <f>Raw_TB!A6</f>
        <v>6000</v>
      </c>
      <c r="B6" t="str">
        <f>Raw_TB!B6</f>
        <v>Payroll Expense</v>
      </c>
      <c r="C6">
        <f>Raw_TB!E6</f>
        <v>-25000</v>
      </c>
      <c r="D6" t="str">
        <f>_xlfn.XLOOKUP(Raw_TB!A6,Mapping_Table!$A:$A,Mapping_Table!$B:$B,"Unmapped")</f>
        <v>Opex</v>
      </c>
      <c r="E6" t="str">
        <f>_xlfn.XLOOKUP(Raw_TB!A6,Mapping_Table!$A:$A,Mapping_Table!$C:$C,"Unmapped")</f>
        <v>Payroll</v>
      </c>
      <c r="F6" t="str">
        <f>_xlfn.XLOOKUP(Raw_TB!A6,Mapping_Table!$A:$A,Mapping_Table!$D:$D,"Unmapped")</f>
        <v>P&amp;L</v>
      </c>
      <c r="G6" t="str">
        <f>_xlfn.XLOOKUP(Raw_TB!A6,Mapping_Table!$A:$A,Mapping_Table!$E:$E,"Unmapped")</f>
        <v>Operating</v>
      </c>
    </row>
    <row r="7" spans="1:7" x14ac:dyDescent="0.25">
      <c r="A7" t="str">
        <f>Raw_TB!A7</f>
        <v>6100</v>
      </c>
      <c r="B7" t="str">
        <f>Raw_TB!B7</f>
        <v>Marketing Expense</v>
      </c>
      <c r="C7">
        <f>Raw_TB!E7</f>
        <v>-12000</v>
      </c>
      <c r="D7" t="str">
        <f>_xlfn.XLOOKUP(Raw_TB!A7,Mapping_Table!$A:$A,Mapping_Table!$B:$B,"Unmapped")</f>
        <v>Opex</v>
      </c>
      <c r="E7" t="str">
        <f>_xlfn.XLOOKUP(Raw_TB!A7,Mapping_Table!$A:$A,Mapping_Table!$C:$C,"Unmapped")</f>
        <v>Marketing</v>
      </c>
      <c r="F7" t="str">
        <f>_xlfn.XLOOKUP(Raw_TB!A7,Mapping_Table!$A:$A,Mapping_Table!$D:$D,"Unmapped")</f>
        <v>P&amp;L</v>
      </c>
      <c r="G7" t="str">
        <f>_xlfn.XLOOKUP(Raw_TB!A7,Mapping_Table!$A:$A,Mapping_Table!$E:$E,"Unmapped")</f>
        <v>Operating</v>
      </c>
    </row>
    <row r="8" spans="1:7" x14ac:dyDescent="0.25">
      <c r="A8" t="str">
        <f>Raw_TB!A8</f>
        <v>7000</v>
      </c>
      <c r="B8" t="str">
        <f>Raw_TB!B8</f>
        <v>Accounts Receivable</v>
      </c>
      <c r="C8">
        <f>Raw_TB!E8</f>
        <v>50000</v>
      </c>
      <c r="D8" t="str">
        <f>_xlfn.XLOOKUP(Raw_TB!A8,Mapping_Table!$A:$A,Mapping_Table!$B:$B,"Unmapped")</f>
        <v>Current Assets</v>
      </c>
      <c r="E8" t="str">
        <f>_xlfn.XLOOKUP(Raw_TB!A8,Mapping_Table!$A:$A,Mapping_Table!$C:$C,"Unmapped")</f>
        <v>AR</v>
      </c>
      <c r="F8" t="str">
        <f>_xlfn.XLOOKUP(Raw_TB!A8,Mapping_Table!$A:$A,Mapping_Table!$D:$D,"Unmapped")</f>
        <v>Balance Sheet</v>
      </c>
      <c r="G8" t="str">
        <f>_xlfn.XLOOKUP(Raw_TB!A8,Mapping_Table!$A:$A,Mapping_Table!$E:$E,"Unmapped")</f>
        <v>Operating</v>
      </c>
    </row>
    <row r="9" spans="1:7" x14ac:dyDescent="0.25">
      <c r="A9" t="str">
        <f>Raw_TB!A9</f>
        <v>2000</v>
      </c>
      <c r="B9" t="str">
        <f>Raw_TB!B9</f>
        <v>Accounts Payable</v>
      </c>
      <c r="C9">
        <f>Raw_TB!E9</f>
        <v>-30000</v>
      </c>
      <c r="D9" t="str">
        <f>_xlfn.XLOOKUP(Raw_TB!A9,Mapping_Table!$A:$A,Mapping_Table!$B:$B,"Unmapped")</f>
        <v>Current Liabilities</v>
      </c>
      <c r="E9" t="str">
        <f>_xlfn.XLOOKUP(Raw_TB!A9,Mapping_Table!$A:$A,Mapping_Table!$C:$C,"Unmapped")</f>
        <v>AP</v>
      </c>
      <c r="F9" t="str">
        <f>_xlfn.XLOOKUP(Raw_TB!A9,Mapping_Table!$A:$A,Mapping_Table!$D:$D,"Unmapped")</f>
        <v>Balance Sheet</v>
      </c>
      <c r="G9" t="str">
        <f>_xlfn.XLOOKUP(Raw_TB!A9,Mapping_Table!$A:$A,Mapping_Table!$E:$E,"Unmapped")</f>
        <v>Operating</v>
      </c>
    </row>
    <row r="10" spans="1:7" x14ac:dyDescent="0.25">
      <c r="A10" t="str">
        <f>Raw_TB!A10</f>
        <v>1710</v>
      </c>
      <c r="B10" t="str">
        <f>Raw_TB!B10</f>
        <v>Purchase of Equipment</v>
      </c>
      <c r="C10">
        <f>Raw_TB!E10</f>
        <v>-45000</v>
      </c>
      <c r="D10" t="str">
        <f>_xlfn.XLOOKUP(Raw_TB!A10,Mapping_Table!$A:$A,Mapping_Table!$B:$B,"Unmapped")</f>
        <v>Non-Current Assets</v>
      </c>
      <c r="E10" t="str">
        <f>_xlfn.XLOOKUP(Raw_TB!A10,Mapping_Table!$A:$A,Mapping_Table!$C:$C,"Unmapped")</f>
        <v>PPE</v>
      </c>
      <c r="F10" t="str">
        <f>_xlfn.XLOOKUP(Raw_TB!A10,Mapping_Table!$A:$A,Mapping_Table!$D:$D,"Unmapped")</f>
        <v>Balance Sheet</v>
      </c>
      <c r="G10" t="str">
        <f>_xlfn.XLOOKUP(Raw_TB!A10,Mapping_Table!$A:$A,Mapping_Table!$E:$E,"Unmapped")</f>
        <v>Investing</v>
      </c>
    </row>
    <row r="11" spans="1:7" x14ac:dyDescent="0.25">
      <c r="A11" t="str">
        <f>Raw_TB!A11</f>
        <v>2200</v>
      </c>
      <c r="B11" t="str">
        <f>Raw_TB!B11</f>
        <v>Long-term Debt</v>
      </c>
      <c r="C11">
        <f>Raw_TB!E11</f>
        <v>-100000</v>
      </c>
      <c r="D11" t="str">
        <f>_xlfn.XLOOKUP(Raw_TB!A11,Mapping_Table!$A:$A,Mapping_Table!$B:$B,"Unmapped")</f>
        <v>Non-Current Liabilities</v>
      </c>
      <c r="E11" t="str">
        <f>_xlfn.XLOOKUP(Raw_TB!A11,Mapping_Table!$A:$A,Mapping_Table!$C:$C,"Unmapped")</f>
        <v>Debt</v>
      </c>
      <c r="F11" t="str">
        <f>_xlfn.XLOOKUP(Raw_TB!A11,Mapping_Table!$A:$A,Mapping_Table!$D:$D,"Unmapped")</f>
        <v>Balance Sheet</v>
      </c>
      <c r="G11" t="str">
        <f>_xlfn.XLOOKUP(Raw_TB!A11,Mapping_Table!$A:$A,Mapping_Table!$E:$E,"Unmapped")</f>
        <v>Financing</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Raw_TB</vt:lpstr>
      <vt:lpstr>Mapping_Table</vt:lpstr>
      <vt:lpstr>Mapped_TB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2025-12-12T10:09:44Z</dcterms:created>
  <dcterms:modified xsi:type="dcterms:W3CDTF">2025-12-12T10:35:24Z</dcterms:modified>
</cp:coreProperties>
</file>