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wN6julXxYN8Kna/oft8wq2DWGx+tpShcgrQRWYpjqK4ATd+fXwthpPBMDGPPnZIQK9cMcATfePeO/POLastgew==" workbookSaltValue="XrcB0kH+05cy13XGV9eJpw==" workbookSpinCount="100000" lockStructure="1"/>
  <bookViews>
    <workbookView xWindow="0" yWindow="0" windowWidth="20490" windowHeight="7155"/>
  </bookViews>
  <sheets>
    <sheet name="Intro" sheetId="2" r:id="rId1"/>
    <sheet name="Variance_Analysis" sheetId="1" r:id="rId2"/>
  </sheets>
  <calcPr calcId="152511"/>
</workbook>
</file>

<file path=xl/calcChain.xml><?xml version="1.0" encoding="utf-8"?>
<calcChain xmlns="http://schemas.openxmlformats.org/spreadsheetml/2006/main">
  <c r="E6" i="1" l="1"/>
  <c r="D6" i="1"/>
  <c r="H6" i="1" s="1"/>
  <c r="E5" i="1"/>
  <c r="D5" i="1"/>
  <c r="H5" i="1" s="1"/>
  <c r="E4" i="1"/>
  <c r="H4" i="1" s="1"/>
  <c r="D4" i="1"/>
  <c r="E3" i="1"/>
  <c r="D3" i="1"/>
  <c r="H3" i="1" s="1"/>
  <c r="E2" i="1"/>
  <c r="D2" i="1"/>
  <c r="H2" i="1" s="1"/>
</calcChain>
</file>

<file path=xl/sharedStrings.xml><?xml version="1.0" encoding="utf-8"?>
<sst xmlns="http://schemas.openxmlformats.org/spreadsheetml/2006/main" count="19" uniqueCount="18">
  <si>
    <t>Line Item</t>
  </si>
  <si>
    <t>Actual</t>
  </si>
  <si>
    <t>Budget</t>
  </si>
  <si>
    <t>Variance ($)</t>
  </si>
  <si>
    <t>Variance (%)</t>
  </si>
  <si>
    <t>Dollar Threshold</t>
  </si>
  <si>
    <t>Percent Threshold</t>
  </si>
  <si>
    <t>Flag</t>
  </si>
  <si>
    <t>Revenue</t>
  </si>
  <si>
    <t>COGS</t>
  </si>
  <si>
    <t>Operating Expenses</t>
  </si>
  <si>
    <t>EBITDA</t>
  </si>
  <si>
    <t>Net Income</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</si>
  <si>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</si>
  <si>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</si>
  <si>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</si>
  <si>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</si>
  <si>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Variance Thresholds and Materiality</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</si>
</sst>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 xmlns:a16="http://schemas.microsoft.com/office/drawing/2014/main"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17</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13</v>
      </c>
      <c r="G10" s="2"/>
      <c r="H10" s="2"/>
      <c r="I10" s="2"/>
      <c r="J10" s="2"/>
      <c r="K10" s="2"/>
      <c r="L10" s="2"/>
    </row>
    <row r="11" spans="6:14" x14ac:dyDescent="0.25">
      <c r="F11" s="2"/>
      <c r="G11" s="2"/>
      <c r="H11" s="2"/>
      <c r="I11" s="2"/>
      <c r="J11" s="2"/>
      <c r="K11" s="2"/>
      <c r="L11" s="2"/>
    </row>
    <row r="13" spans="6:14" x14ac:dyDescent="0.25">
      <c r="F13" s="3" t="s">
        <v>14</v>
      </c>
    </row>
    <row r="18" spans="1:12" x14ac:dyDescent="0.25">
      <c r="A18" s="4" t="s">
        <v>15</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50"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16</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14</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heetViews>
  <sheetFormatPr defaultColWidth="19.5703125" defaultRowHeight="15" x14ac:dyDescent="0.25"/>
  <sheetData>
    <row r="1" spans="1:8" x14ac:dyDescent="0.25">
      <c r="A1" t="s">
        <v>0</v>
      </c>
      <c r="B1" t="s">
        <v>1</v>
      </c>
      <c r="C1" t="s">
        <v>2</v>
      </c>
      <c r="D1" t="s">
        <v>3</v>
      </c>
      <c r="E1" t="s">
        <v>4</v>
      </c>
      <c r="F1" t="s">
        <v>5</v>
      </c>
      <c r="G1" t="s">
        <v>6</v>
      </c>
      <c r="H1" t="s">
        <v>7</v>
      </c>
    </row>
    <row r="2" spans="1:8" x14ac:dyDescent="0.25">
      <c r="A2" t="s">
        <v>8</v>
      </c>
      <c r="B2">
        <v>1050000</v>
      </c>
      <c r="C2">
        <v>1000000</v>
      </c>
      <c r="D2">
        <f>B2-C2</f>
        <v>50000</v>
      </c>
      <c r="E2">
        <f>(B2-C2)/C2</f>
        <v>0.05</v>
      </c>
      <c r="F2">
        <v>50000</v>
      </c>
      <c r="G2">
        <v>0.05</v>
      </c>
      <c r="H2" t="str">
        <f>IF(OR(ABS(D2)&gt;F2,ABS(E2)&gt;G2),"FLAG","OK")</f>
        <v>OK</v>
      </c>
    </row>
    <row r="3" spans="1:8" x14ac:dyDescent="0.25">
      <c r="A3" t="s">
        <v>9</v>
      </c>
      <c r="B3">
        <v>-620000</v>
      </c>
      <c r="C3">
        <v>-600000</v>
      </c>
      <c r="D3">
        <f>C3-B3</f>
        <v>20000</v>
      </c>
      <c r="E3">
        <f>(C3-B3)/ABS(C3)</f>
        <v>3.3333333333333333E-2</v>
      </c>
      <c r="F3">
        <v>50000</v>
      </c>
      <c r="G3">
        <v>0.05</v>
      </c>
      <c r="H3" t="str">
        <f>IF(OR(ABS(D3)&gt;F3,ABS(E3)&gt;G3),"FLAG","OK")</f>
        <v>OK</v>
      </c>
    </row>
    <row r="4" spans="1:8" x14ac:dyDescent="0.25">
      <c r="A4" t="s">
        <v>10</v>
      </c>
      <c r="B4">
        <v>-250000</v>
      </c>
      <c r="C4">
        <v>-230000</v>
      </c>
      <c r="D4">
        <f>C4-B4</f>
        <v>20000</v>
      </c>
      <c r="E4">
        <f>(C4-B4)/ABS(C4)</f>
        <v>8.6956521739130432E-2</v>
      </c>
      <c r="F4">
        <v>50000</v>
      </c>
      <c r="G4">
        <v>0.05</v>
      </c>
      <c r="H4" t="str">
        <f>IF(OR(ABS(D4)&gt;F4,ABS(E4)&gt;G4),"FLAG","OK")</f>
        <v>FLAG</v>
      </c>
    </row>
    <row r="5" spans="1:8" x14ac:dyDescent="0.25">
      <c r="A5" t="s">
        <v>11</v>
      </c>
      <c r="B5">
        <v>180000</v>
      </c>
      <c r="C5">
        <v>170000</v>
      </c>
      <c r="D5">
        <f>B5-C5</f>
        <v>10000</v>
      </c>
      <c r="E5">
        <f>(B5-C5)/C5</f>
        <v>5.8823529411764705E-2</v>
      </c>
      <c r="F5">
        <v>50000</v>
      </c>
      <c r="G5">
        <v>0.05</v>
      </c>
      <c r="H5" t="str">
        <f>IF(OR(ABS(D5)&gt;F5,ABS(E5)&gt;G5),"FLAG","OK")</f>
        <v>FLAG</v>
      </c>
    </row>
    <row r="6" spans="1:8" x14ac:dyDescent="0.25">
      <c r="A6" t="s">
        <v>12</v>
      </c>
      <c r="B6">
        <v>140000</v>
      </c>
      <c r="C6">
        <v>130000</v>
      </c>
      <c r="D6">
        <f>B6-C6</f>
        <v>10000</v>
      </c>
      <c r="E6">
        <f>(B6-C6)/C6</f>
        <v>7.6923076923076927E-2</v>
      </c>
      <c r="F6">
        <v>50000</v>
      </c>
      <c r="G6">
        <v>0.05</v>
      </c>
      <c r="H6" t="str">
        <f>IF(OR(ABS(D6)&gt;F6,ABS(E6)&gt;G6),"FLAG","OK")</f>
        <v>FLAG</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Variance_Analysis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2025-12-31T07:18:48Z</dcterms:created>
  <dcterms:modified xsi:type="dcterms:W3CDTF">2025-12-31T20:12:11Z</dcterms:modified>
</cp:coreProperties>
</file>