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mfkped9w4mqfFuNkX/4SZzIO2Em7HHDlikmafA2G0u87QbZ1oqtDE/n6d3pOXVFPEF3AtklsOkKo4y1c6woTgA==" workbookSaltValue="l3amC820I2tTqQ7FHbkp8g==" workbookSpinCount="100000" lockStructure="1"/>
  <bookViews>
    <workbookView xWindow="0" yWindow="0" windowWidth="20490" windowHeight="7155"/>
  </bookViews>
  <sheets>
    <sheet name="Intro" sheetId="5" r:id="rId1"/>
    <sheet name="Mapping" sheetId="1" r:id="rId2"/>
    <sheet name="Actuals" sheetId="2" r:id="rId3"/>
    <sheet name="Budget" sheetId="3" r:id="rId4"/>
    <sheet name="Automated_Report" sheetId="4" r:id="rId5"/>
  </sheets>
  <calcPr calcId="152511"/>
</workbook>
</file>

<file path=xl/calcChain.xml><?xml version="1.0" encoding="utf-8"?>
<calcChain xmlns="http://schemas.openxmlformats.org/spreadsheetml/2006/main">
  <c r="C4" i="4" l="1"/>
  <c r="B4" i="4"/>
  <c r="E4" i="4" s="1"/>
  <c r="C3" i="4"/>
  <c r="B3" i="4"/>
  <c r="E3" i="4" s="1"/>
  <c r="C2" i="4"/>
  <c r="B2" i="4"/>
  <c r="E2" i="4" s="1"/>
  <c r="D3" i="4" l="1"/>
  <c r="D2" i="4"/>
  <c r="D4" i="4"/>
</calcChain>
</file>

<file path=xl/sharedStrings.xml><?xml version="1.0" encoding="utf-8"?>
<sst xmlns="http://schemas.openxmlformats.org/spreadsheetml/2006/main" count="40" uniqueCount="23">
  <si>
    <t>Account</t>
  </si>
  <si>
    <t>Category</t>
  </si>
  <si>
    <t>4000</t>
  </si>
  <si>
    <t>Revenue</t>
  </si>
  <si>
    <t>5000</t>
  </si>
  <si>
    <t>COGS</t>
  </si>
  <si>
    <t>6000</t>
  </si>
  <si>
    <t>Operating Expenses</t>
  </si>
  <si>
    <t>Department</t>
  </si>
  <si>
    <t>Amount</t>
  </si>
  <si>
    <t>Sales</t>
  </si>
  <si>
    <t>Operations</t>
  </si>
  <si>
    <t>Marketing</t>
  </si>
  <si>
    <t>Line Item</t>
  </si>
  <si>
    <t>Actual</t>
  </si>
  <si>
    <t>Budget</t>
  </si>
  <si>
    <t>Variance ($)</t>
  </si>
  <si>
    <t>Variance (%)</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</si>
  <si>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</si>
  <si>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</si>
  <si>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</si>
  <si>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</si>
  <si>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Automating Budget vs Actuals Reporting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</si>
</sst>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H17" sqref="H17"/>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22</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18</v>
      </c>
      <c r="G10" s="2"/>
      <c r="H10" s="2"/>
      <c r="I10" s="2"/>
      <c r="J10" s="2"/>
      <c r="K10" s="2"/>
      <c r="L10" s="2"/>
    </row>
    <row r="11" spans="6:14" x14ac:dyDescent="0.25">
      <c r="F11" s="2"/>
      <c r="G11" s="2"/>
      <c r="H11" s="2"/>
      <c r="I11" s="2"/>
      <c r="J11" s="2"/>
      <c r="K11" s="2"/>
      <c r="L11" s="2"/>
    </row>
    <row r="13" spans="6:14" x14ac:dyDescent="0.25">
      <c r="F13" s="3" t="s">
        <v>19</v>
      </c>
    </row>
    <row r="18" spans="1:12" x14ac:dyDescent="0.25">
      <c r="A18" s="4" t="s">
        <v>20</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3.7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21</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19</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ColWidth="13.85546875" defaultRowHeight="15" x14ac:dyDescent="0.25"/>
  <sheetData>
    <row r="1" spans="1:2" x14ac:dyDescent="0.25">
      <c r="A1" t="s">
        <v>0</v>
      </c>
      <c r="B1" t="s">
        <v>1</v>
      </c>
    </row>
    <row r="2" spans="1:2" x14ac:dyDescent="0.25">
      <c r="A2" t="s">
        <v>2</v>
      </c>
      <c r="B2" t="s">
        <v>3</v>
      </c>
    </row>
    <row r="3" spans="1:2" x14ac:dyDescent="0.25">
      <c r="A3" t="s">
        <v>4</v>
      </c>
      <c r="B3" t="s">
        <v>5</v>
      </c>
    </row>
    <row r="4" spans="1:2" x14ac:dyDescent="0.25">
      <c r="A4" t="s">
        <v>6</v>
      </c>
      <c r="B4" t="s">
        <v>7</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defaultColWidth="12.85546875" defaultRowHeight="15" x14ac:dyDescent="0.25"/>
  <sheetData>
    <row r="1" spans="1:3" x14ac:dyDescent="0.25">
      <c r="A1" t="s">
        <v>0</v>
      </c>
      <c r="B1" t="s">
        <v>8</v>
      </c>
      <c r="C1" t="s">
        <v>9</v>
      </c>
    </row>
    <row r="2" spans="1:3" x14ac:dyDescent="0.25">
      <c r="A2" t="s">
        <v>2</v>
      </c>
      <c r="B2" t="s">
        <v>10</v>
      </c>
      <c r="C2">
        <v>1050000</v>
      </c>
    </row>
    <row r="3" spans="1:3" x14ac:dyDescent="0.25">
      <c r="A3" t="s">
        <v>4</v>
      </c>
      <c r="B3" t="s">
        <v>11</v>
      </c>
      <c r="C3">
        <v>-620000</v>
      </c>
    </row>
    <row r="4" spans="1:3" x14ac:dyDescent="0.25">
      <c r="A4" t="s">
        <v>6</v>
      </c>
      <c r="B4" t="s">
        <v>12</v>
      </c>
      <c r="C4">
        <v>-250000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defaultColWidth="16.7109375" defaultRowHeight="15" x14ac:dyDescent="0.25"/>
  <sheetData>
    <row r="1" spans="1:3" x14ac:dyDescent="0.25">
      <c r="A1" t="s">
        <v>0</v>
      </c>
      <c r="B1" t="s">
        <v>8</v>
      </c>
      <c r="C1" t="s">
        <v>9</v>
      </c>
    </row>
    <row r="2" spans="1:3" x14ac:dyDescent="0.25">
      <c r="A2" t="s">
        <v>2</v>
      </c>
      <c r="B2" t="s">
        <v>10</v>
      </c>
      <c r="C2">
        <v>1000000</v>
      </c>
    </row>
    <row r="3" spans="1:3" x14ac:dyDescent="0.25">
      <c r="A3" t="s">
        <v>4</v>
      </c>
      <c r="B3" t="s">
        <v>11</v>
      </c>
      <c r="C3">
        <v>-600000</v>
      </c>
    </row>
    <row r="4" spans="1:3" x14ac:dyDescent="0.25">
      <c r="A4" t="s">
        <v>6</v>
      </c>
      <c r="B4" t="s">
        <v>12</v>
      </c>
      <c r="C4">
        <v>-230000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heetViews>
  <sheetFormatPr defaultColWidth="20.85546875" defaultRowHeight="15" x14ac:dyDescent="0.25"/>
  <sheetData>
    <row r="1" spans="1:5" x14ac:dyDescent="0.25">
      <c r="A1" t="s">
        <v>13</v>
      </c>
      <c r="B1" t="s">
        <v>14</v>
      </c>
      <c r="C1" t="s">
        <v>15</v>
      </c>
      <c r="D1" t="s">
        <v>16</v>
      </c>
      <c r="E1" t="s">
        <v>17</v>
      </c>
    </row>
    <row r="2" spans="1:5" x14ac:dyDescent="0.25">
      <c r="A2" t="s">
        <v>3</v>
      </c>
      <c r="B2">
        <f>SUMIFS(Actuals!C:C, Mapping!B:B, "Revenue", Mapping!A:A, Actuals!A:A)</f>
        <v>1050000</v>
      </c>
      <c r="C2">
        <f>SUMIFS(Budget!C:C, Mapping!B:B, "Revenue", Mapping!A:A, Budget!A:A)</f>
        <v>1000000</v>
      </c>
      <c r="D2">
        <f>B2-C2</f>
        <v>50000</v>
      </c>
      <c r="E2">
        <f>(B2-C2)/C2</f>
        <v>0.05</v>
      </c>
    </row>
    <row r="3" spans="1:5" x14ac:dyDescent="0.25">
      <c r="A3" t="s">
        <v>5</v>
      </c>
      <c r="B3">
        <f>SUMIFS(Actuals!C:C, Mapping!B:B, "COGS", Mapping!A:A, Actuals!A:A)</f>
        <v>-620000</v>
      </c>
      <c r="C3">
        <f>SUMIFS(Budget!C:C, Mapping!B:B, "COGS", Mapping!A:A, Budget!A:A)</f>
        <v>-600000</v>
      </c>
      <c r="D3">
        <f>B3-C3</f>
        <v>-20000</v>
      </c>
      <c r="E3">
        <f>(B3-C3)/C3</f>
        <v>3.3333333333333333E-2</v>
      </c>
    </row>
    <row r="4" spans="1:5" x14ac:dyDescent="0.25">
      <c r="A4" t="s">
        <v>7</v>
      </c>
      <c r="B4">
        <f>SUMIFS(Actuals!C:C, Mapping!B:B, "Operating Expenses", Mapping!A:A, Actuals!A:A)</f>
        <v>-250000</v>
      </c>
      <c r="C4">
        <f>SUMIFS(Budget!C:C, Mapping!B:B, "Operating Expenses", Mapping!A:A, Budget!A:A)</f>
        <v>-230000</v>
      </c>
      <c r="D4">
        <f>B4-C4</f>
        <v>-20000</v>
      </c>
      <c r="E4">
        <f>(B4-C4)/C4</f>
        <v>8.6956521739130432E-2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Mapping</vt:lpstr>
      <vt:lpstr>Actuals</vt:lpstr>
      <vt:lpstr>Budget</vt:lpstr>
      <vt:lpstr>Automated_Report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2025-12-31T07:22:05Z</dcterms:created>
  <dcterms:modified xsi:type="dcterms:W3CDTF">2025-12-31T20:14:46Z</dcterms:modified>
</cp:coreProperties>
</file>