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Ph/dzQkL65K47w68/3VKSs8Jm/zYjHaELYsoOM014IMjujMFW78S2O//2+eP/j23CWiNRUA8PcWItJOJliXYeQ==" workbookSaltValue="RDhSCSQiaHgWYr9ONz/5xA==" workbookSpinCount="100000" lockStructure="1"/>
  <bookViews>
    <workbookView xWindow="0" yWindow="0" windowWidth="20490" windowHeight="7155"/>
  </bookViews>
  <sheets>
    <sheet name="Intro" sheetId="5" r:id="rId1"/>
    <sheet name="Headcount_Assumptions" sheetId="1" r:id="rId2"/>
    <sheet name="Hiring_Plan" sheetId="2" r:id="rId3"/>
    <sheet name="Headcount_Rollforward" sheetId="3" r:id="rId4"/>
    <sheet name="Role_Level_View" sheetId="4" r:id="rId5"/>
  </sheets>
  <calcPr calcId="152511"/>
</workbook>
</file>

<file path=xl/calcChain.xml><?xml version="1.0" encoding="utf-8"?>
<calcChain xmlns="http://schemas.openxmlformats.org/spreadsheetml/2006/main">
  <c r="E4" i="4" l="1"/>
  <c r="E3" i="4"/>
  <c r="E2" i="4"/>
  <c r="C4" i="3"/>
  <c r="C3" i="3"/>
  <c r="C2" i="3"/>
  <c r="B2" i="3"/>
  <c r="E2" i="3" l="1"/>
  <c r="F2" i="3" s="1"/>
  <c r="B3" i="3" s="1"/>
  <c r="E3" i="3" l="1"/>
  <c r="F3" i="3" s="1"/>
  <c r="B4" i="3" s="1"/>
  <c r="E4" i="3" l="1"/>
  <c r="F4" i="3" s="1"/>
</calcChain>
</file>

<file path=xl/sharedStrings.xml><?xml version="1.0" encoding="utf-8"?>
<sst xmlns="http://schemas.openxmlformats.org/spreadsheetml/2006/main" count="40" uniqueCount="28">
  <si>
    <t>Role</t>
  </si>
  <si>
    <t>Starting HC</t>
  </si>
  <si>
    <t>Monthly Attrition %</t>
  </si>
  <si>
    <t>Notes</t>
  </si>
  <si>
    <t>Sales Executive</t>
  </si>
  <si>
    <t>Higher churn role</t>
  </si>
  <si>
    <t>Software Engineer</t>
  </si>
  <si>
    <t>Stable team</t>
  </si>
  <si>
    <t>FP&amp;A Analyst</t>
  </si>
  <si>
    <t>Low attrition</t>
  </si>
  <si>
    <t>Month</t>
  </si>
  <si>
    <t>Sales Executive Hires</t>
  </si>
  <si>
    <t>Software Engineer Hires</t>
  </si>
  <si>
    <t>FP&amp;A Analyst Hires</t>
  </si>
  <si>
    <t>Jan</t>
  </si>
  <si>
    <t>Feb</t>
  </si>
  <si>
    <t>Mar</t>
  </si>
  <si>
    <t>Beginning HC</t>
  </si>
  <si>
    <t>New Hires</t>
  </si>
  <si>
    <t>Attrition Rate</t>
  </si>
  <si>
    <t>Attrition</t>
  </si>
  <si>
    <t>Ending HC</t>
  </si>
  <si>
    <t>Attrition %</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</si>
  <si>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</si>
  <si>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</si>
  <si>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</si>
  <si>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</si>
  <si>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Headcount modeling Roll-Forward Logic</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</si>
</sst>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27</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23</v>
      </c>
      <c r="G10" s="2"/>
      <c r="H10" s="2"/>
      <c r="I10" s="2"/>
      <c r="J10" s="2"/>
      <c r="K10" s="2"/>
      <c r="L10" s="2"/>
    </row>
    <row r="11" spans="6:14" x14ac:dyDescent="0.25">
      <c r="F11" s="2"/>
      <c r="G11" s="2"/>
      <c r="H11" s="2"/>
      <c r="I11" s="2"/>
      <c r="J11" s="2"/>
      <c r="K11" s="2"/>
      <c r="L11" s="2"/>
    </row>
    <row r="13" spans="6:14" x14ac:dyDescent="0.25">
      <c r="F13" s="3" t="s">
        <v>24</v>
      </c>
    </row>
    <row r="18" spans="1:12" x14ac:dyDescent="0.25">
      <c r="A18" s="4" t="s">
        <v>25</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35.7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26</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24</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heetViews>
  <sheetFormatPr defaultColWidth="18.85546875" defaultRowHeight="15" x14ac:dyDescent="0.25"/>
  <sheetData>
    <row r="1" spans="1:4" x14ac:dyDescent="0.25">
      <c r="A1" t="s">
        <v>0</v>
      </c>
      <c r="B1" t="s">
        <v>1</v>
      </c>
      <c r="C1" t="s">
        <v>2</v>
      </c>
      <c r="D1" t="s">
        <v>3</v>
      </c>
    </row>
    <row r="2" spans="1:4" x14ac:dyDescent="0.25">
      <c r="A2" t="s">
        <v>4</v>
      </c>
      <c r="B2">
        <v>15</v>
      </c>
      <c r="C2">
        <v>0.03</v>
      </c>
      <c r="D2" t="s">
        <v>5</v>
      </c>
    </row>
    <row r="3" spans="1:4" x14ac:dyDescent="0.25">
      <c r="A3" t="s">
        <v>6</v>
      </c>
      <c r="B3">
        <v>12</v>
      </c>
      <c r="C3">
        <v>0.02</v>
      </c>
      <c r="D3" t="s">
        <v>7</v>
      </c>
    </row>
    <row r="4" spans="1:4" x14ac:dyDescent="0.25">
      <c r="A4" t="s">
        <v>8</v>
      </c>
      <c r="B4">
        <v>6</v>
      </c>
      <c r="C4">
        <v>0.01</v>
      </c>
      <c r="D4" t="s">
        <v>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heetViews>
  <sheetFormatPr defaultColWidth="22.28515625" defaultRowHeight="15" x14ac:dyDescent="0.25"/>
  <sheetData>
    <row r="1" spans="1:4" x14ac:dyDescent="0.25">
      <c r="A1" t="s">
        <v>10</v>
      </c>
      <c r="B1" t="s">
        <v>11</v>
      </c>
      <c r="C1" t="s">
        <v>12</v>
      </c>
      <c r="D1" t="s">
        <v>13</v>
      </c>
    </row>
    <row r="2" spans="1:4" x14ac:dyDescent="0.25">
      <c r="A2" t="s">
        <v>14</v>
      </c>
      <c r="B2">
        <v>1</v>
      </c>
      <c r="C2">
        <v>2</v>
      </c>
      <c r="D2">
        <v>0</v>
      </c>
    </row>
    <row r="3" spans="1:4" x14ac:dyDescent="0.25">
      <c r="A3" t="s">
        <v>15</v>
      </c>
      <c r="B3">
        <v>2</v>
      </c>
      <c r="C3">
        <v>1</v>
      </c>
      <c r="D3">
        <v>1</v>
      </c>
    </row>
    <row r="4" spans="1:4" x14ac:dyDescent="0.25">
      <c r="A4" t="s">
        <v>16</v>
      </c>
      <c r="B4">
        <v>1</v>
      </c>
      <c r="C4">
        <v>2</v>
      </c>
      <c r="D4">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B2" sqref="B2"/>
    </sheetView>
  </sheetViews>
  <sheetFormatPr defaultColWidth="14" defaultRowHeight="15" x14ac:dyDescent="0.25"/>
  <sheetData>
    <row r="1" spans="1:6" x14ac:dyDescent="0.25">
      <c r="A1" t="s">
        <v>10</v>
      </c>
      <c r="B1" t="s">
        <v>17</v>
      </c>
      <c r="C1" t="s">
        <v>18</v>
      </c>
      <c r="D1" t="s">
        <v>19</v>
      </c>
      <c r="E1" t="s">
        <v>20</v>
      </c>
      <c r="F1" t="s">
        <v>21</v>
      </c>
    </row>
    <row r="2" spans="1:6" x14ac:dyDescent="0.25">
      <c r="A2" t="s">
        <v>14</v>
      </c>
      <c r="B2">
        <f>SUM(Headcount_Assumptions!B2:B4)</f>
        <v>33</v>
      </c>
      <c r="C2">
        <f>SUM(Hiring_Plan!B2:D2)</f>
        <v>3</v>
      </c>
      <c r="D2">
        <v>2.5000000000000001E-2</v>
      </c>
      <c r="E2">
        <f>B2*D2</f>
        <v>0.82500000000000007</v>
      </c>
      <c r="F2">
        <f>B2+C2-E2</f>
        <v>35.174999999999997</v>
      </c>
    </row>
    <row r="3" spans="1:6" x14ac:dyDescent="0.25">
      <c r="A3" t="s">
        <v>15</v>
      </c>
      <c r="B3">
        <f>F2</f>
        <v>35.174999999999997</v>
      </c>
      <c r="C3">
        <f>SUM(Hiring_Plan!B3:D3)</f>
        <v>4</v>
      </c>
      <c r="D3">
        <v>2.5000000000000001E-2</v>
      </c>
      <c r="E3">
        <f>B3*D3</f>
        <v>0.87937500000000002</v>
      </c>
      <c r="F3">
        <f>B3+C3-E3</f>
        <v>38.295624999999994</v>
      </c>
    </row>
    <row r="4" spans="1:6" x14ac:dyDescent="0.25">
      <c r="A4" t="s">
        <v>16</v>
      </c>
      <c r="B4">
        <f>F3</f>
        <v>38.295624999999994</v>
      </c>
      <c r="C4">
        <f>SUM(Hiring_Plan!B4:D4)</f>
        <v>3</v>
      </c>
      <c r="D4">
        <v>0.03</v>
      </c>
      <c r="E4">
        <f>B4*D4</f>
        <v>1.1488687499999999</v>
      </c>
      <c r="F4">
        <f>B4+C4-E4</f>
        <v>40.146756249999996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E4" sqref="E4"/>
    </sheetView>
  </sheetViews>
  <sheetFormatPr defaultColWidth="17.85546875" defaultRowHeight="15" x14ac:dyDescent="0.25"/>
  <sheetData>
    <row r="1" spans="1:5" x14ac:dyDescent="0.25">
      <c r="A1" t="s">
        <v>0</v>
      </c>
      <c r="B1" t="s">
        <v>17</v>
      </c>
      <c r="C1" t="s">
        <v>18</v>
      </c>
      <c r="D1" t="s">
        <v>22</v>
      </c>
      <c r="E1" t="s">
        <v>21</v>
      </c>
    </row>
    <row r="2" spans="1:5" x14ac:dyDescent="0.25">
      <c r="A2" t="s">
        <v>4</v>
      </c>
      <c r="B2">
        <v>15</v>
      </c>
      <c r="C2">
        <v>1</v>
      </c>
      <c r="D2">
        <v>0.03</v>
      </c>
      <c r="E2">
        <f>B2+C2-(B2*D2)</f>
        <v>15.55</v>
      </c>
    </row>
    <row r="3" spans="1:5" x14ac:dyDescent="0.25">
      <c r="A3" t="s">
        <v>6</v>
      </c>
      <c r="B3">
        <v>12</v>
      </c>
      <c r="C3">
        <v>2</v>
      </c>
      <c r="D3">
        <v>0.02</v>
      </c>
      <c r="E3">
        <f>B3+C3-(B3*D3)</f>
        <v>13.76</v>
      </c>
    </row>
    <row r="4" spans="1:5" x14ac:dyDescent="0.25">
      <c r="A4" t="s">
        <v>8</v>
      </c>
      <c r="B4">
        <v>6</v>
      </c>
      <c r="C4">
        <v>0</v>
      </c>
      <c r="D4">
        <v>0.01</v>
      </c>
      <c r="E4">
        <f>B4+C4-(B4*D4)</f>
        <v>5.94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Headcount_Assumptions</vt:lpstr>
      <vt:lpstr>Hiring_Plan</vt:lpstr>
      <vt:lpstr>Headcount_Rollforward</vt:lpstr>
      <vt:lpstr>Role_Level_View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2026-01-05T06:50:41Z</dcterms:created>
  <dcterms:modified xsi:type="dcterms:W3CDTF">2026-01-05T20:17:39Z</dcterms:modified>
</cp:coreProperties>
</file>