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NAtbG5Y2kt1cjURjb2vfHgc5FZHOWT9T6j8fixXSI2mYyoHb+ROm5DNcR4r0RHZ0AyTto7SqbOCB/5dyv4paoQ==" workbookSaltValue="tG9bH/g+YeOnY1ejvASk0w==" workbookSpinCount="100000" lockStructure="1"/>
  <bookViews>
    <workbookView xWindow="0" yWindow="0" windowWidth="20490" windowHeight="7155"/>
  </bookViews>
  <sheets>
    <sheet name="Intro" sheetId="5" r:id="rId1"/>
    <sheet name="Scenario_Control" sheetId="1" r:id="rId2"/>
    <sheet name="Hiring_Assumptions" sheetId="2" r:id="rId3"/>
    <sheet name="Headcount_Forecast" sheetId="3" r:id="rId4"/>
    <sheet name="Payroll_Impact" sheetId="4" r:id="rId5"/>
  </sheets>
  <calcPr calcId="152511"/>
</workbook>
</file>

<file path=xl/calcChain.xml><?xml version="1.0" encoding="utf-8"?>
<calcChain xmlns="http://schemas.openxmlformats.org/spreadsheetml/2006/main">
  <c r="E2" i="4" l="1"/>
  <c r="E3" i="4"/>
  <c r="E4" i="4" l="1"/>
  <c r="E2" i="3"/>
  <c r="C2" i="3"/>
  <c r="F2" i="3" s="1"/>
  <c r="C4" i="3"/>
  <c r="B2" i="4" l="1"/>
  <c r="D2" i="4" s="1"/>
  <c r="B3" i="3"/>
  <c r="C3" i="3"/>
  <c r="E3" i="3" l="1"/>
  <c r="F3" i="3" s="1"/>
  <c r="B3" i="4" l="1"/>
  <c r="D3" i="4" s="1"/>
  <c r="B4" i="3"/>
  <c r="E4" i="3" l="1"/>
  <c r="F4" i="3" s="1"/>
  <c r="B4" i="4" s="1"/>
  <c r="D4" i="4" s="1"/>
</calcChain>
</file>

<file path=xl/sharedStrings.xml><?xml version="1.0" encoding="utf-8"?>
<sst xmlns="http://schemas.openxmlformats.org/spreadsheetml/2006/main" count="36" uniqueCount="30">
  <si>
    <t>Scenario_ID</t>
  </si>
  <si>
    <t>Scenario Name</t>
  </si>
  <si>
    <t>Base Case</t>
  </si>
  <si>
    <t>Upside Case</t>
  </si>
  <si>
    <t>Downside Case</t>
  </si>
  <si>
    <t>Active Scenario (enter 1,2,3):</t>
  </si>
  <si>
    <t>Role</t>
  </si>
  <si>
    <t>Base Monthly Hires</t>
  </si>
  <si>
    <t>Upside Monthly Hires</t>
  </si>
  <si>
    <t>Downside Monthly Hires</t>
  </si>
  <si>
    <t>Sales Executive</t>
  </si>
  <si>
    <t>Software Engineer</t>
  </si>
  <si>
    <t>FP&amp;A Analyst</t>
  </si>
  <si>
    <t>Month</t>
  </si>
  <si>
    <t>Beginning HC</t>
  </si>
  <si>
    <t>New Hires (Scenario)</t>
  </si>
  <si>
    <t>Attrition Rate</t>
  </si>
  <si>
    <t>Attrition</t>
  </si>
  <si>
    <t>Ending HC</t>
  </si>
  <si>
    <t>Jan</t>
  </si>
  <si>
    <t>Feb</t>
  </si>
  <si>
    <t>Mar</t>
  </si>
  <si>
    <t>Avg Monthly Salary</t>
  </si>
  <si>
    <t>Payroll Expense</t>
  </si>
  <si>
    <t>Scenario Label</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</si>
  <si>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</si>
  <si>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</si>
  <si>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</si>
  <si>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</si>
  <si>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 xml:space="preserve"> Headcount modeling Scenarios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</si>
</sst>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29</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25</v>
      </c>
      <c r="G10" s="2"/>
      <c r="H10" s="2"/>
      <c r="I10" s="2"/>
      <c r="J10" s="2"/>
      <c r="K10" s="2"/>
      <c r="L10" s="2"/>
    </row>
    <row r="11" spans="6:14" x14ac:dyDescent="0.25">
      <c r="F11" s="2"/>
      <c r="G11" s="2"/>
      <c r="H11" s="2"/>
      <c r="I11" s="2"/>
      <c r="J11" s="2"/>
      <c r="K11" s="2"/>
      <c r="L11" s="2"/>
    </row>
    <row r="13" spans="6:14" x14ac:dyDescent="0.25">
      <c r="F13" s="3" t="s">
        <v>26</v>
      </c>
    </row>
    <row r="18" spans="1:12" x14ac:dyDescent="0.25">
      <c r="A18" s="4" t="s">
        <v>27</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9.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28</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26</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ColWidth="27.85546875" defaultRowHeight="15" x14ac:dyDescent="0.25"/>
  <sheetData>
    <row r="1" spans="1:2" x14ac:dyDescent="0.25">
      <c r="A1" t="s">
        <v>0</v>
      </c>
      <c r="B1" t="s">
        <v>1</v>
      </c>
    </row>
    <row r="2" spans="1:2" x14ac:dyDescent="0.25">
      <c r="A2">
        <v>1</v>
      </c>
      <c r="B2" t="s">
        <v>2</v>
      </c>
    </row>
    <row r="3" spans="1:2" x14ac:dyDescent="0.25">
      <c r="A3">
        <v>2</v>
      </c>
      <c r="B3" t="s">
        <v>3</v>
      </c>
    </row>
    <row r="4" spans="1:2" x14ac:dyDescent="0.25">
      <c r="A4">
        <v>3</v>
      </c>
      <c r="B4" t="s">
        <v>4</v>
      </c>
    </row>
    <row r="6" spans="1:2" x14ac:dyDescent="0.25">
      <c r="A6" t="s">
        <v>5</v>
      </c>
      <c r="B6">
        <v>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E4" sqref="E4"/>
    </sheetView>
  </sheetViews>
  <sheetFormatPr defaultColWidth="18.7109375" defaultRowHeight="15" x14ac:dyDescent="0.25"/>
  <cols>
    <col min="1" max="1" width="17.5703125" bestFit="1" customWidth="1"/>
    <col min="2" max="2" width="18.28515625" bestFit="1" customWidth="1"/>
    <col min="3" max="3" width="20.28515625" bestFit="1" customWidth="1"/>
    <col min="4" max="4" width="23.140625" bestFit="1" customWidth="1"/>
    <col min="5" max="5" width="8.42578125" bestFit="1" customWidth="1"/>
  </cols>
  <sheetData>
    <row r="1" spans="1:4" x14ac:dyDescent="0.25">
      <c r="A1" t="s">
        <v>6</v>
      </c>
      <c r="B1" t="s">
        <v>7</v>
      </c>
      <c r="C1" t="s">
        <v>8</v>
      </c>
      <c r="D1" t="s">
        <v>9</v>
      </c>
    </row>
    <row r="2" spans="1:4" x14ac:dyDescent="0.25">
      <c r="A2" t="s">
        <v>10</v>
      </c>
      <c r="B2">
        <v>2</v>
      </c>
      <c r="C2">
        <v>3</v>
      </c>
      <c r="D2">
        <v>1</v>
      </c>
    </row>
    <row r="3" spans="1:4" x14ac:dyDescent="0.25">
      <c r="A3" t="s">
        <v>11</v>
      </c>
      <c r="B3">
        <v>3</v>
      </c>
      <c r="C3">
        <v>5</v>
      </c>
      <c r="D3">
        <v>2</v>
      </c>
    </row>
    <row r="4" spans="1:4" x14ac:dyDescent="0.25">
      <c r="A4" t="s">
        <v>12</v>
      </c>
      <c r="B4">
        <v>1</v>
      </c>
      <c r="C4">
        <v>2</v>
      </c>
      <c r="D4">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22" sqref="C22"/>
    </sheetView>
  </sheetViews>
  <sheetFormatPr defaultColWidth="19.140625" defaultRowHeight="15" x14ac:dyDescent="0.25"/>
  <sheetData>
    <row r="1" spans="1:6" x14ac:dyDescent="0.25">
      <c r="A1" t="s">
        <v>13</v>
      </c>
      <c r="B1" t="s">
        <v>14</v>
      </c>
      <c r="C1" t="s">
        <v>15</v>
      </c>
      <c r="D1" t="s">
        <v>16</v>
      </c>
      <c r="E1" t="s">
        <v>17</v>
      </c>
      <c r="F1" t="s">
        <v>18</v>
      </c>
    </row>
    <row r="2" spans="1:6" x14ac:dyDescent="0.25">
      <c r="A2" t="s">
        <v>19</v>
      </c>
      <c r="B2">
        <v>30</v>
      </c>
      <c r="C2">
        <f>SUM(Hiring_Assumptions!E2:E4)</f>
        <v>0</v>
      </c>
      <c r="D2">
        <v>0.03</v>
      </c>
      <c r="E2">
        <f>B2*D2</f>
        <v>0.89999999999999991</v>
      </c>
      <c r="F2">
        <f>B2+C2-E2</f>
        <v>29.1</v>
      </c>
    </row>
    <row r="3" spans="1:6" x14ac:dyDescent="0.25">
      <c r="A3" t="s">
        <v>20</v>
      </c>
      <c r="B3">
        <f>F2</f>
        <v>29.1</v>
      </c>
      <c r="C3">
        <f>SUM(Hiring_Assumptions!E2:E4)</f>
        <v>0</v>
      </c>
      <c r="D3">
        <v>0.03</v>
      </c>
      <c r="E3">
        <f>B3*D3</f>
        <v>0.873</v>
      </c>
      <c r="F3">
        <f>B3+C3-E3</f>
        <v>28.227</v>
      </c>
    </row>
    <row r="4" spans="1:6" x14ac:dyDescent="0.25">
      <c r="A4" t="s">
        <v>21</v>
      </c>
      <c r="B4">
        <f>F3</f>
        <v>28.227</v>
      </c>
      <c r="C4">
        <f>SUM(Hiring_Assumptions!E2:E4)</f>
        <v>0</v>
      </c>
      <c r="D4">
        <v>0.04</v>
      </c>
      <c r="E4">
        <f>B4*D4</f>
        <v>1.1290800000000001</v>
      </c>
      <c r="F4">
        <f>B4+C4-E4</f>
        <v>27.097920000000002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E1" sqref="E1"/>
    </sheetView>
  </sheetViews>
  <sheetFormatPr defaultColWidth="18.85546875" defaultRowHeight="15" x14ac:dyDescent="0.25"/>
  <sheetData>
    <row r="1" spans="1:5" x14ac:dyDescent="0.25">
      <c r="A1" t="s">
        <v>13</v>
      </c>
      <c r="B1" t="s">
        <v>18</v>
      </c>
      <c r="C1" t="s">
        <v>22</v>
      </c>
      <c r="D1" t="s">
        <v>23</v>
      </c>
      <c r="E1" t="s">
        <v>24</v>
      </c>
    </row>
    <row r="2" spans="1:5" x14ac:dyDescent="0.25">
      <c r="A2" t="s">
        <v>19</v>
      </c>
      <c r="B2">
        <f>Headcount_Forecast!F2</f>
        <v>29.1</v>
      </c>
      <c r="C2">
        <v>65000</v>
      </c>
      <c r="D2">
        <f>B2*C2</f>
        <v>1891500</v>
      </c>
      <c r="E2" t="str">
        <f>Scenario_Control!B2</f>
        <v>Base Case</v>
      </c>
    </row>
    <row r="3" spans="1:5" x14ac:dyDescent="0.25">
      <c r="A3" t="s">
        <v>20</v>
      </c>
      <c r="B3">
        <f>Headcount_Forecast!F3</f>
        <v>28.227</v>
      </c>
      <c r="C3">
        <v>65000</v>
      </c>
      <c r="D3">
        <f>B3*C3</f>
        <v>1834755</v>
      </c>
      <c r="E3" t="str">
        <f>Scenario_Control!B2</f>
        <v>Base Case</v>
      </c>
    </row>
    <row r="4" spans="1:5" x14ac:dyDescent="0.25">
      <c r="A4" t="s">
        <v>21</v>
      </c>
      <c r="B4">
        <f>Headcount_Forecast!F4</f>
        <v>27.097920000000002</v>
      </c>
      <c r="C4">
        <v>65000</v>
      </c>
      <c r="D4">
        <f>B4*C4</f>
        <v>1761364.8</v>
      </c>
      <c r="E4" t="str">
        <f>Scenario_Control!B2</f>
        <v>Base Case</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Scenario_Control</vt:lpstr>
      <vt:lpstr>Hiring_Assumptions</vt:lpstr>
      <vt:lpstr>Headcount_Forecast</vt:lpstr>
      <vt:lpstr>Payroll_Impact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2026-01-05T06:03:30Z</dcterms:created>
  <dcterms:modified xsi:type="dcterms:W3CDTF">2026-01-05T20:25:55Z</dcterms:modified>
</cp:coreProperties>
</file>