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u4bOyZrNWV2wBYgWJ/e2Po5azOPv+a9MHoE7pScrXpQhTBWn5Uf+391RxW/ffNWcdD3Y2CPhgjNtn0MIRg/wPA==" workbookSaltValue="i4gGIxBlKAx39+qaUPuUig==" workbookSpinCount="100000" lockStructure="1"/>
  <bookViews>
    <workbookView xWindow="0" yWindow="0" windowWidth="20490" windowHeight="7155"/>
  </bookViews>
  <sheets>
    <sheet name="Intro" sheetId="2" r:id="rId1"/>
    <sheet name="Depreciation_Schedule" sheetId="1" r:id="rId2"/>
  </sheets>
  <calcPr calcId="152511"/>
</workbook>
</file>

<file path=xl/calcChain.xml><?xml version="1.0" encoding="utf-8"?>
<calcChain xmlns="http://schemas.openxmlformats.org/spreadsheetml/2006/main">
  <c r="E13" i="1" l="1"/>
  <c r="E12" i="1"/>
  <c r="E11" i="1"/>
  <c r="E10" i="1"/>
  <c r="E9" i="1"/>
  <c r="E8" i="1"/>
  <c r="E7" i="1"/>
  <c r="E6" i="1"/>
  <c r="E5" i="1"/>
  <c r="E4" i="1"/>
  <c r="G3" i="1"/>
  <c r="E3" i="1"/>
  <c r="G2" i="1"/>
  <c r="E2" i="1"/>
  <c r="F12" i="1" s="1"/>
  <c r="F7" i="1" l="1"/>
  <c r="F2" i="1"/>
  <c r="F10" i="1"/>
  <c r="F5" i="1"/>
  <c r="F13" i="1"/>
  <c r="F8" i="1"/>
  <c r="F3" i="1"/>
  <c r="F11" i="1"/>
  <c r="F6" i="1"/>
  <c r="F9" i="1"/>
  <c r="F4" i="1"/>
  <c r="G13" i="1" l="1"/>
  <c r="G12" i="1"/>
  <c r="G9" i="1"/>
  <c r="G6" i="1"/>
  <c r="G11" i="1"/>
  <c r="G8" i="1"/>
  <c r="G5" i="1"/>
  <c r="G10" i="1"/>
  <c r="G7" i="1"/>
  <c r="G4" i="1"/>
</calcChain>
</file>

<file path=xl/sharedStrings.xml><?xml version="1.0" encoding="utf-8"?>
<sst xmlns="http://schemas.openxmlformats.org/spreadsheetml/2006/main" count="25" uniqueCount="24">
  <si>
    <t>Month</t>
  </si>
  <si>
    <t>Capex Cost</t>
  </si>
  <si>
    <t>Useful Life (Years)</t>
  </si>
  <si>
    <t>Service Start Month</t>
  </si>
  <si>
    <t>Annual Depreciation</t>
  </si>
  <si>
    <t>Monthly Depreciation</t>
  </si>
  <si>
    <t>Depreciation Expense</t>
  </si>
  <si>
    <t>Jan</t>
  </si>
  <si>
    <t>Feb</t>
  </si>
  <si>
    <t>Mar</t>
  </si>
  <si>
    <t>Apr</t>
  </si>
  <si>
    <t>May</t>
  </si>
  <si>
    <t>Jun</t>
  </si>
  <si>
    <t>Jul</t>
  </si>
  <si>
    <t>Aug</t>
  </si>
  <si>
    <t>Sep</t>
  </si>
  <si>
    <t>Oct</t>
  </si>
  <si>
    <t>Nov</t>
  </si>
  <si>
    <t>Dec</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</si>
  <si>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</si>
  <si>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</si>
  <si>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</si>
  <si>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</si>
  <si>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Capex &amp; Depreciation Models in Excel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</si>
</sst>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16" sqref="F16"/>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19</v>
      </c>
      <c r="G10" s="2"/>
      <c r="H10" s="2"/>
      <c r="I10" s="2"/>
      <c r="J10" s="2"/>
      <c r="K10" s="2"/>
      <c r="L10" s="2"/>
    </row>
    <row r="11" spans="6:14" x14ac:dyDescent="0.25">
      <c r="F11" s="2"/>
      <c r="G11" s="2"/>
      <c r="H11" s="2"/>
      <c r="I11" s="2"/>
      <c r="J11" s="2"/>
      <c r="K11" s="2"/>
      <c r="L11" s="2"/>
    </row>
    <row r="13" spans="6:14" x14ac:dyDescent="0.25">
      <c r="F13" s="3" t="s">
        <v>20</v>
      </c>
    </row>
    <row r="18" spans="1:12" x14ac:dyDescent="0.25">
      <c r="A18" s="4" t="s">
        <v>21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20</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B3" sqref="B3"/>
    </sheetView>
  </sheetViews>
  <sheetFormatPr defaultColWidth="20.140625" defaultRowHeight="15" x14ac:dyDescent="0.25"/>
  <sheetData>
    <row r="1" spans="1:7" x14ac:dyDescent="0.25">
      <c r="A1" t="s">
        <v>0</v>
      </c>
      <c r="B1" t="s">
        <v>1</v>
      </c>
      <c r="C1" t="s">
        <v>2</v>
      </c>
      <c r="D1" t="s">
        <v>3</v>
      </c>
      <c r="E1" t="s">
        <v>4</v>
      </c>
      <c r="F1" t="s">
        <v>5</v>
      </c>
      <c r="G1" t="s">
        <v>6</v>
      </c>
    </row>
    <row r="2" spans="1:7" x14ac:dyDescent="0.25">
      <c r="A2" t="s">
        <v>7</v>
      </c>
      <c r="B2">
        <v>6000000</v>
      </c>
      <c r="C2">
        <v>5</v>
      </c>
      <c r="D2">
        <v>3</v>
      </c>
      <c r="E2">
        <f>B2/C2</f>
        <v>1200000</v>
      </c>
      <c r="F2">
        <f>E2/12</f>
        <v>100000</v>
      </c>
      <c r="G2">
        <f>IF(1&gt;=D2,F2,0)</f>
        <v>0</v>
      </c>
    </row>
    <row r="3" spans="1:7" x14ac:dyDescent="0.25">
      <c r="A3" t="s">
        <v>8</v>
      </c>
      <c r="B3">
        <v>6000000</v>
      </c>
      <c r="C3">
        <v>5</v>
      </c>
      <c r="D3">
        <v>3</v>
      </c>
      <c r="E3">
        <f>B2/C2</f>
        <v>1200000</v>
      </c>
      <c r="F3">
        <f>E2/12</f>
        <v>100000</v>
      </c>
      <c r="G3">
        <f>IF(2&gt;=D2,F2,0)</f>
        <v>0</v>
      </c>
    </row>
    <row r="4" spans="1:7" x14ac:dyDescent="0.25">
      <c r="A4" t="s">
        <v>9</v>
      </c>
      <c r="B4">
        <v>6000000</v>
      </c>
      <c r="C4">
        <v>5</v>
      </c>
      <c r="D4">
        <v>3</v>
      </c>
      <c r="E4">
        <f>B2/C2</f>
        <v>1200000</v>
      </c>
      <c r="F4">
        <f>E2/12</f>
        <v>100000</v>
      </c>
      <c r="G4">
        <f>IF(3&gt;=D2,F2,0)</f>
        <v>100000</v>
      </c>
    </row>
    <row r="5" spans="1:7" x14ac:dyDescent="0.25">
      <c r="A5" t="s">
        <v>10</v>
      </c>
      <c r="B5">
        <v>6000000</v>
      </c>
      <c r="C5">
        <v>5</v>
      </c>
      <c r="D5">
        <v>3</v>
      </c>
      <c r="E5">
        <f>B2/C2</f>
        <v>1200000</v>
      </c>
      <c r="F5">
        <f>E2/12</f>
        <v>100000</v>
      </c>
      <c r="G5">
        <f>IF(4&gt;=D2,F2,0)</f>
        <v>100000</v>
      </c>
    </row>
    <row r="6" spans="1:7" x14ac:dyDescent="0.25">
      <c r="A6" t="s">
        <v>11</v>
      </c>
      <c r="B6">
        <v>6000000</v>
      </c>
      <c r="C6">
        <v>5</v>
      </c>
      <c r="D6">
        <v>3</v>
      </c>
      <c r="E6">
        <f>B2/C2</f>
        <v>1200000</v>
      </c>
      <c r="F6">
        <f>E2/12</f>
        <v>100000</v>
      </c>
      <c r="G6">
        <f>IF(5&gt;=D2,F2,0)</f>
        <v>100000</v>
      </c>
    </row>
    <row r="7" spans="1:7" x14ac:dyDescent="0.25">
      <c r="A7" t="s">
        <v>12</v>
      </c>
      <c r="B7">
        <v>6000000</v>
      </c>
      <c r="C7">
        <v>5</v>
      </c>
      <c r="D7">
        <v>3</v>
      </c>
      <c r="E7">
        <f>B2/C2</f>
        <v>1200000</v>
      </c>
      <c r="F7">
        <f>E2/12</f>
        <v>100000</v>
      </c>
      <c r="G7">
        <f>IF(6&gt;=D2,F2,0)</f>
        <v>100000</v>
      </c>
    </row>
    <row r="8" spans="1:7" x14ac:dyDescent="0.25">
      <c r="A8" t="s">
        <v>13</v>
      </c>
      <c r="B8">
        <v>6000000</v>
      </c>
      <c r="C8">
        <v>5</v>
      </c>
      <c r="D8">
        <v>3</v>
      </c>
      <c r="E8">
        <f>B2/C2</f>
        <v>1200000</v>
      </c>
      <c r="F8">
        <f>E2/12</f>
        <v>100000</v>
      </c>
      <c r="G8">
        <f>IF(7&gt;=D2,F2,0)</f>
        <v>100000</v>
      </c>
    </row>
    <row r="9" spans="1:7" x14ac:dyDescent="0.25">
      <c r="A9" t="s">
        <v>14</v>
      </c>
      <c r="B9">
        <v>6000000</v>
      </c>
      <c r="C9">
        <v>5</v>
      </c>
      <c r="D9">
        <v>3</v>
      </c>
      <c r="E9">
        <f>B2/C2</f>
        <v>1200000</v>
      </c>
      <c r="F9">
        <f>E2/12</f>
        <v>100000</v>
      </c>
      <c r="G9">
        <f>IF(8&gt;=D2,F2,0)</f>
        <v>100000</v>
      </c>
    </row>
    <row r="10" spans="1:7" x14ac:dyDescent="0.25">
      <c r="A10" t="s">
        <v>15</v>
      </c>
      <c r="B10">
        <v>6000000</v>
      </c>
      <c r="C10">
        <v>5</v>
      </c>
      <c r="D10">
        <v>3</v>
      </c>
      <c r="E10">
        <f>B2/C2</f>
        <v>1200000</v>
      </c>
      <c r="F10">
        <f>E2/12</f>
        <v>100000</v>
      </c>
      <c r="G10">
        <f>IF(9&gt;=D2,F2,0)</f>
        <v>100000</v>
      </c>
    </row>
    <row r="11" spans="1:7" x14ac:dyDescent="0.25">
      <c r="A11" t="s">
        <v>16</v>
      </c>
      <c r="B11">
        <v>6000000</v>
      </c>
      <c r="C11">
        <v>5</v>
      </c>
      <c r="D11">
        <v>3</v>
      </c>
      <c r="E11">
        <f>B2/C2</f>
        <v>1200000</v>
      </c>
      <c r="F11">
        <f>E2/12</f>
        <v>100000</v>
      </c>
      <c r="G11">
        <f>IF(10&gt;=D2,F2,0)</f>
        <v>100000</v>
      </c>
    </row>
    <row r="12" spans="1:7" x14ac:dyDescent="0.25">
      <c r="A12" t="s">
        <v>17</v>
      </c>
      <c r="B12">
        <v>6000000</v>
      </c>
      <c r="C12">
        <v>5</v>
      </c>
      <c r="D12">
        <v>3</v>
      </c>
      <c r="E12">
        <f>B2/C2</f>
        <v>1200000</v>
      </c>
      <c r="F12">
        <f>E2/12</f>
        <v>100000</v>
      </c>
      <c r="G12">
        <f>IF(11&gt;=D2,F2,0)</f>
        <v>100000</v>
      </c>
    </row>
    <row r="13" spans="1:7" x14ac:dyDescent="0.25">
      <c r="A13" t="s">
        <v>18</v>
      </c>
      <c r="B13">
        <v>6000000</v>
      </c>
      <c r="C13">
        <v>5</v>
      </c>
      <c r="D13">
        <v>3</v>
      </c>
      <c r="E13">
        <f>B2/C2</f>
        <v>1200000</v>
      </c>
      <c r="F13">
        <f>E2/12</f>
        <v>100000</v>
      </c>
      <c r="G13">
        <f>IF(12&gt;=D2,F2,0)</f>
        <v>100000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Depreciation_Schedule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2026-01-08T06:27:26Z</dcterms:created>
  <dcterms:modified xsi:type="dcterms:W3CDTF">2026-01-08T20:30:31Z</dcterms:modified>
</cp:coreProperties>
</file>